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Управа" sheetId="1" r:id="rId1"/>
    <sheet name="Школа" sheetId="2" r:id="rId2"/>
  </sheets>
  <definedNames>
    <definedName name="_xlnm.Print_Area" localSheetId="0">'Управа'!$A$1:$O$71</definedName>
    <definedName name="_xlnm.Print_Area" localSheetId="1">'Школа'!$A$1:$O$71</definedName>
  </definedNames>
  <calcPr fullCalcOnLoad="1"/>
</workbook>
</file>

<file path=xl/sharedStrings.xml><?xml version="1.0" encoding="utf-8"?>
<sst xmlns="http://schemas.openxmlformats.org/spreadsheetml/2006/main" count="209" uniqueCount="75">
  <si>
    <r>
      <t xml:space="preserve">Кабель VGA
Кабель не менее 12 и не более 16 метров для подключения проектора к системному блоку, наличие ферритовых колец (вилка – вилка)
Гарантия на кабель не менее 12 мес.
Ед. измерения – шт.
</t>
    </r>
    <r>
      <rPr>
        <b/>
        <sz val="14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            </t>
    </r>
  </si>
  <si>
    <t xml:space="preserve">Крепление для проектора
Длина штанги регулируется не менее 430 мм. до не более 650 мм
Максимальная нагрузка не более 20 кг.
</t>
  </si>
  <si>
    <r>
      <rPr>
        <sz val="14"/>
        <color indexed="8"/>
        <rFont val="Times New Roman"/>
        <family val="1"/>
      </rPr>
      <t xml:space="preserve">       </t>
    </r>
    <r>
      <rPr>
        <sz val="9"/>
        <color indexed="8"/>
        <rFont val="Times New Roman"/>
        <family val="1"/>
      </rPr>
      <t xml:space="preserve">   Проектор Sony VPL-EX120 или эквивалент
Вес 3.2 кг
Воспроизводимые видеосигналы NTSC3,58, PAL, SECAM, NTSC4,43, PAL-M, PAL-N, PAL60
Входные разъемы Вход INPUT A: Входной соединитель RGB / Y PB PR: Mini D-sub 15-контактный (розетка), звуковой вход: гнездо stereo mini jack, Вход INPUT B: Входной соединитель RGB: Mini D-sub 15-контактный (розетка), звуковой вход: гнездо stereo mini jack
Диапазон рабочих температур 0 – 40 град
Звуковая система 1 Вт х1 (моно)
Зум Ручной (приблизительно 1,3 x)
Контрастность 2200:1
Коррекция геометр. искажений По вертикали: Макс. +/- 30 град
Макс. поддерживаемое разрешение 1600 x 1200
Напряжение питания 100 – 240 В перем., 3,3 – 1,3 А, 50/60 Гц В/Гц
Потребляемая мощность 265 Вт
Размер изображения 0,762 – 7,62 м
Размеры 313,4 x 129,6 x 278,3 мм
Ресурс работы лампы 4500 ч
Световой поток 2600 ANSI люмен
Физическое разрешение XGA, 1024×768
Фокусировка объектива Ручная
Частота вертикальной развертки 47 – 93 Гц
Частота горизонтальной развертки 14 – 93 кГц
Выходные разъемы Выходной соединитель для монитора*5: Mini D-sub 15-контактный (розетка), звуковой выход*6: гнездо stereo mini jack (с регулировкой выходного уровня)
Технология LCD
Комплект поставки: Пульт ДУ, Литиевая батарейка, кабель D-sub, 15-контактный, Крышка объектива, Руководство по эксплуатации, Сетевой шнур питания
</t>
    </r>
  </si>
  <si>
    <r>
      <t xml:space="preserve"> </t>
    </r>
    <r>
      <rPr>
        <b/>
        <sz val="9"/>
        <color indexed="8"/>
        <rFont val="Times New Roman"/>
        <family val="1"/>
      </rPr>
      <t xml:space="preserve">USB-кабель для активного удлинителя, 
5 м
С помощью активного удлинителя USB можно увеличить радиус досягаемости кабеля USB на 10 м.
</t>
    </r>
    <r>
      <rPr>
        <b/>
        <sz val="12"/>
        <color indexed="8"/>
        <rFont val="Times New Roman"/>
        <family val="1"/>
      </rPr>
      <t xml:space="preserve">
</t>
    </r>
  </si>
  <si>
    <t>115114, г. Москва, ул. Летниковская, д. 5</t>
  </si>
  <si>
    <t>ООО "Логистик"</t>
  </si>
  <si>
    <t>620057, г. Екатаринбург, ул. Краснофлотцев, 38-1</t>
  </si>
  <si>
    <t>ИТК-УРАЛ</t>
  </si>
  <si>
    <t>ООО "Полимедиа"</t>
  </si>
  <si>
    <t>620131, г. Екатеринбург, ул. Крауля, д. 80, кор. 3</t>
  </si>
  <si>
    <t>В.А. Климин</t>
  </si>
  <si>
    <r>
      <t>Дата составления сводной  таблицы       11</t>
    </r>
    <r>
      <rPr>
        <u val="single"/>
        <sz val="9"/>
        <color indexed="8"/>
        <rFont val="Times New Roman"/>
        <family val="1"/>
      </rPr>
      <t>.04.2011 года</t>
    </r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</si>
  <si>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запрос котировок</t>
    </r>
  </si>
  <si>
    <t>Исполнитель: заведующий хозяйством групп детей дошкольного возраста магер Н.Н</t>
  </si>
  <si>
    <t>на поставку комплекта интерактивного оборудования</t>
  </si>
  <si>
    <t>Интерактивное оборудование</t>
  </si>
  <si>
    <r>
      <t xml:space="preserve">Тип Доска прямой проекции
Размер рабочей поверхности не менее 1560х1170 мм
Диагональ не менее 195 см.
Характеристика поверхности: Износостойкая, антибликовая поверхность на основе синтетического (полиэфирный пластик) материала с тактильным эффектом. Имеет увеличенный угол обзора, сохранение работоспособности при частичном повреждении поверхности.
Принцип работы   Резистивная технология.
Разрешение активной поверхности, рх не более 4000х4000 на прикосновение
Поддержка разрешений при работе с проекторами, рх  640х480:1600х1200
Размеры в рабочем положении не более 165,7х125,7х13
Работа с операционными системами Windows, Macintosh, Unix, Linux
Питание только через USB-кабель 2,0 (поставляется в комплекте) – 5 метров. Вес не более 14 кг.
Дополнительные возможности: возможность работать на доске без подключения компьютера к проектору, с последующим сохранением всего написанного во внутренней памяти компьютера или на USB- носитель, возможность записывать в видеофайл всё происходящее на доске.
В комплект входит: специализированное ПО SMART Notebook или эквивалент содержащее презентационную программу от производителя со структурированной коллекцией шаблонов, интерактивных моделей, картинок, а также ПО SMART Metting Pro или эквивалент   Программа создана специально для проведения локальных, и удаленных деловых встреч, совещаний и переговоров; активный лоток с сенсорными датчиками, наличие на лотке кнопки вызова клавиатуры,  «правой кнопки мыши» ,4 бутафорских маркера, не требующих элементов питания; комплект монтажного оборудования,  представляющего собой горизонтальную планку и набор саморезов длиной не менее 50 мм.: инструкция на русском языке по монтажу и эксплуатации доски, сборник методических материалов и типовых уроков, изданный в печатном и электронном виде не менее 140 стр.
Русскоязычный сайт поддержки. Срок гарантийного обслуживания: не менее 5 лет.
</t>
    </r>
    <r>
      <rPr>
        <b/>
        <sz val="16"/>
        <color indexed="8"/>
        <rFont val="Times New Roman"/>
        <family val="1"/>
      </rPr>
      <t xml:space="preserve">
                                                                                                                                                                                          </t>
    </r>
  </si>
  <si>
    <t>Приложение 1</t>
  </si>
  <si>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</si>
  <si>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</si>
  <si>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</si>
  <si>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</si>
  <si>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</si>
  <si>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</si>
  <si>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</si>
  <si>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</si>
  <si>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</si>
  <si>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</si>
  <si>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</si>
  <si>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Стоимость доставки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</si>
  <si>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</si>
  <si>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</si>
  <si>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</si>
  <si>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</si>
  <si>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</si>
  <si>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</si>
  <si>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Исполнитель: экономист О.В. Яморзова</t>
  </si>
  <si>
    <t>Нименование постващика</t>
  </si>
  <si>
    <t>Номер поставщика, указанный в таблице</t>
  </si>
  <si>
    <t>Кабель RGB 15 м с разъемами 15 pin HD, male – male.</t>
  </si>
  <si>
    <t>Проекционное оборудование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</si>
  <si>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открытый аукцион</t>
    </r>
  </si>
  <si>
    <t xml:space="preserve">Epson </t>
  </si>
  <si>
    <t>Promethean ACTIVBOARD</t>
  </si>
  <si>
    <t>TRIUMPH Touch</t>
  </si>
  <si>
    <t xml:space="preserve">BenQ </t>
  </si>
  <si>
    <t>Optoma</t>
  </si>
  <si>
    <t xml:space="preserve">SMART Technologies SMART Board </t>
  </si>
  <si>
    <t xml:space="preserve">Paramount </t>
  </si>
  <si>
    <t>Chief</t>
  </si>
  <si>
    <t xml:space="preserve">Vogel's </t>
  </si>
  <si>
    <t xml:space="preserve">Polymedia </t>
  </si>
  <si>
    <t xml:space="preserve">Extron </t>
  </si>
  <si>
    <t>Trendnet</t>
  </si>
  <si>
    <t>ООО "ТД "Русская Школа - НН"</t>
  </si>
  <si>
    <t>603006, Нижний Новгород, ул. Варварская, 32, офис 420.
тел.: (831) 419-94-44; 419-95-88</t>
  </si>
  <si>
    <t>Компания AUVIX</t>
  </si>
  <si>
    <t>129085, г. Москва, Звездный бульвар, д. 21 тел. (495) 797-57-75</t>
  </si>
  <si>
    <t>620131, г. Екатеринбург,  ул. Крауля,     д. 80, корп. 3,                                               +7 (343) 373-42-55, 381-54-80,</t>
  </si>
  <si>
    <t xml:space="preserve">ACER </t>
  </si>
  <si>
    <t>LG</t>
  </si>
  <si>
    <t>BenQ</t>
  </si>
  <si>
    <t>до 11.11.2011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</si>
  <si>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</si>
  <si>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r>
      <t>Дата составления сводной  таблицы       11</t>
    </r>
    <r>
      <rPr>
        <u val="single"/>
        <sz val="9"/>
        <color indexed="8"/>
        <rFont val="Times New Roman"/>
        <family val="1"/>
      </rPr>
      <t>.03.2011 года</t>
    </r>
  </si>
  <si>
    <t>Примечание: Лимит финансирования – 277 000 рублей.</t>
  </si>
  <si>
    <t xml:space="preserve">Интерактивная доска                                                                                                                                                                                            </t>
  </si>
  <si>
    <r>
      <rPr>
        <b/>
        <sz val="14"/>
        <color indexed="8"/>
        <rFont val="Times New Roman"/>
        <family val="1"/>
      </rPr>
      <t>Компьютер персональный</t>
    </r>
    <r>
      <rPr>
        <b/>
        <sz val="8"/>
        <color indexed="8"/>
        <rFont val="Times New Roman"/>
        <family val="1"/>
      </rPr>
      <t>:</t>
    </r>
    <r>
      <rPr>
        <sz val="8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</si>
  <si>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>Потолочное крепление для проектора</t>
    </r>
    <r>
      <rPr>
        <sz val="8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</si>
  <si>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t xml:space="preserve">Мультимедиа-проектор                                                                                                                                                                                                           </t>
  </si>
  <si>
    <r>
      <t xml:space="preserve"> USB кабель для активного удлинителя                       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 xml:space="preserve">Разъемы кабеля или переходника USB Type A, USB Type A
</t>
    </r>
    <r>
      <rPr>
        <b/>
        <sz val="14"/>
        <color indexed="8"/>
        <rFont val="Times New Roman"/>
        <family val="1"/>
      </rPr>
      <t xml:space="preserve">
</t>
    </r>
  </si>
  <si>
    <t xml:space="preserve">Hitachi Starboard </t>
  </si>
  <si>
    <t xml:space="preserve"> Acer </t>
  </si>
  <si>
    <t>ScreenMedia</t>
  </si>
  <si>
    <t xml:space="preserve">Обоснование начальной (максимальной) цены контракта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</si>
</sst>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39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readingOrder="1"/>
    </xf>
    <xf numFmtId="0" fontId="7" fillId="0" borderId="0" xfId="0" applyFont="1" applyAlignment="1">
      <alignment/>
    </xf>
    <xf numFmtId="0" fontId="3" fillId="0" borderId="0" xfId="0" applyFont="1" applyAlignment="1">
      <alignment horizontal="justify"/>
    </xf>
    <xf numFmtId="0" fontId="11" fillId="0" borderId="0" xfId="0" applyFont="1" applyAlignment="1">
      <alignment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3" fillId="0" borderId="10" xfId="0" applyNumberFormat="1" applyFont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left" vertical="top" wrapText="1"/>
    </xf>
    <xf numFmtId="0" fontId="16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83"/>
  <sheetViews>
    <sheetView view="pageBreakPreview" zoomScale="90" zoomScaleSheetLayoutView="90" zoomScalePageLayoutView="0" workbookViewId="0" topLeftCell="B7">
      <selection activeCell="C17" sqref="C17:N18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3.421875" style="0" customWidth="1"/>
    <col min="4" max="4" width="13.140625" style="0" customWidth="1"/>
    <col min="5" max="5" width="13.00390625" style="0" customWidth="1"/>
    <col min="6" max="6" width="13.140625" style="0" customWidth="1"/>
    <col min="7" max="7" width="13.7109375" style="0" customWidth="1"/>
    <col min="8" max="8" width="14.8515625" style="0" customWidth="1"/>
    <col min="9" max="9" width="14.00390625" style="0" customWidth="1"/>
    <col min="10" max="10" width="13.140625" style="0" customWidth="1"/>
    <col min="11" max="11" width="15.57421875" style="0" customWidth="1"/>
    <col min="12" max="12" width="13.8515625" style="0" customWidth="1"/>
    <col min="13" max="13" width="13.28125" style="0" customWidth="1"/>
    <col min="14" max="14" width="13.7109375" style="0" customWidth="1"/>
    <col min="15" max="15" width="14.140625" style="0" customWidth="1"/>
    <col min="16" max="24" width="9.140625" style="10" customWidth="1"/>
  </cols>
  <sheetData>
    <row r="1" spans="2:15" ht="16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17</v>
      </c>
    </row>
    <row r="2" spans="1:15" ht="17.25" customHeight="1">
      <c r="A2" s="39" t="s">
        <v>18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7.25" customHeight="1">
      <c r="A3" s="39" t="s">
        <v>19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6.5">
      <c r="B4" s="19"/>
      <c r="C4" s="19"/>
      <c r="E4" s="19"/>
      <c r="F4" s="19"/>
      <c r="G4" s="19"/>
      <c r="I4" s="19"/>
      <c r="J4" s="18"/>
      <c r="K4" s="18"/>
      <c r="L4" s="18"/>
      <c r="M4" s="18"/>
      <c r="N4" s="18"/>
      <c r="O4" s="18"/>
    </row>
    <row r="5" spans="1:15" ht="16.5">
      <c r="A5" s="20" t="s">
        <v>40</v>
      </c>
      <c r="B5" s="19"/>
      <c r="C5" s="19"/>
      <c r="E5" s="19"/>
      <c r="F5" s="19"/>
      <c r="G5" s="19"/>
      <c r="H5" s="21"/>
      <c r="I5" s="19"/>
      <c r="J5" s="21" t="s">
        <v>41</v>
      </c>
      <c r="K5" s="18"/>
      <c r="L5" s="18"/>
      <c r="M5" s="18"/>
      <c r="N5" s="18"/>
      <c r="O5" s="18"/>
    </row>
    <row r="6" spans="1:15" ht="16.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4" ht="17.25" customHeight="1">
      <c r="A7" s="40" t="s">
        <v>20</v>
      </c>
      <c r="B7" s="40"/>
      <c r="C7" s="40" t="s">
        <v>21</v>
      </c>
      <c r="D7" s="40"/>
      <c r="E7" s="40"/>
      <c r="F7" s="40" t="s">
        <v>22</v>
      </c>
      <c r="G7" s="40" t="s">
        <v>23</v>
      </c>
      <c r="H7" s="40"/>
      <c r="I7" s="40"/>
      <c r="J7" s="40" t="s">
        <v>22</v>
      </c>
      <c r="K7" s="41" t="s">
        <v>23</v>
      </c>
      <c r="L7" s="41"/>
      <c r="M7" s="41"/>
      <c r="N7" s="40" t="s">
        <v>22</v>
      </c>
      <c r="O7" s="44" t="s">
        <v>24</v>
      </c>
      <c r="P7" s="6"/>
      <c r="Q7" s="6"/>
      <c r="R7" s="6"/>
      <c r="S7" s="6"/>
      <c r="T7" s="6"/>
      <c r="U7" s="6"/>
      <c r="V7" s="43"/>
      <c r="W7" s="4"/>
      <c r="X7" s="4"/>
    </row>
    <row r="8" spans="1:24" ht="12.75" customHeight="1">
      <c r="A8" s="40"/>
      <c r="B8" s="40"/>
      <c r="C8" s="42">
        <v>1</v>
      </c>
      <c r="D8" s="42">
        <v>2</v>
      </c>
      <c r="E8" s="42">
        <v>3</v>
      </c>
      <c r="F8" s="40"/>
      <c r="G8" s="40">
        <v>1</v>
      </c>
      <c r="H8" s="40">
        <v>2</v>
      </c>
      <c r="I8" s="40">
        <v>3</v>
      </c>
      <c r="J8" s="40"/>
      <c r="K8" s="40">
        <v>1</v>
      </c>
      <c r="L8" s="40">
        <v>2</v>
      </c>
      <c r="M8" s="40">
        <v>3</v>
      </c>
      <c r="N8" s="40"/>
      <c r="O8" s="44"/>
      <c r="P8" s="6"/>
      <c r="Q8" s="6"/>
      <c r="R8" s="6"/>
      <c r="S8" s="6"/>
      <c r="T8" s="6"/>
      <c r="U8" s="6"/>
      <c r="V8" s="43"/>
      <c r="W8" s="4"/>
      <c r="X8" s="4"/>
    </row>
    <row r="9" spans="1:24" ht="9" customHeight="1">
      <c r="A9" s="40"/>
      <c r="B9" s="40"/>
      <c r="C9" s="42"/>
      <c r="D9" s="42"/>
      <c r="E9" s="42"/>
      <c r="F9" s="40"/>
      <c r="G9" s="40"/>
      <c r="H9" s="40"/>
      <c r="I9" s="40"/>
      <c r="J9" s="40"/>
      <c r="K9" s="40"/>
      <c r="L9" s="40"/>
      <c r="M9" s="40"/>
      <c r="N9" s="40"/>
      <c r="O9" s="44"/>
      <c r="P9" s="6"/>
      <c r="Q9" s="6"/>
      <c r="R9" s="6"/>
      <c r="S9" s="6"/>
      <c r="T9" s="6"/>
      <c r="U9" s="6"/>
      <c r="V9" s="43"/>
      <c r="W9" s="4"/>
      <c r="X9" s="4"/>
    </row>
    <row r="10" spans="1:24" ht="49.5" customHeight="1">
      <c r="A10" s="47" t="s">
        <v>33</v>
      </c>
      <c r="B10" s="47"/>
      <c r="C10" s="48" t="s">
        <v>66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40" t="s">
        <v>25</v>
      </c>
      <c r="P10" s="6"/>
      <c r="Q10" s="6"/>
      <c r="R10" s="6"/>
      <c r="S10" s="6"/>
      <c r="T10" s="6"/>
      <c r="U10" s="6"/>
      <c r="V10" s="6"/>
      <c r="X10" s="6"/>
    </row>
    <row r="11" spans="1:24" ht="138.75" customHeight="1">
      <c r="A11" s="47"/>
      <c r="B11" s="47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40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47" t="s">
        <v>26</v>
      </c>
      <c r="B12" s="47"/>
      <c r="C12" s="54">
        <v>18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3" t="s">
        <v>25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20.25" customHeight="1">
      <c r="A13" s="45" t="s">
        <v>32</v>
      </c>
      <c r="B13" s="45"/>
      <c r="C13" s="46" t="s">
        <v>47</v>
      </c>
      <c r="D13" s="46"/>
      <c r="E13" s="46"/>
      <c r="F13" s="46"/>
      <c r="G13" s="46" t="s">
        <v>43</v>
      </c>
      <c r="H13" s="46"/>
      <c r="I13" s="46"/>
      <c r="J13" s="46"/>
      <c r="K13" s="46" t="s">
        <v>44</v>
      </c>
      <c r="L13" s="46"/>
      <c r="M13" s="46"/>
      <c r="N13" s="46"/>
      <c r="O13" s="40" t="s">
        <v>25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0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47" t="s">
        <v>27</v>
      </c>
      <c r="B15" s="47"/>
      <c r="C15" s="34">
        <v>65100</v>
      </c>
      <c r="D15" s="31">
        <v>49500</v>
      </c>
      <c r="E15" s="31">
        <v>99000</v>
      </c>
      <c r="F15" s="32">
        <f>(C15+D15+E15)/3</f>
        <v>71200</v>
      </c>
      <c r="G15" s="31">
        <v>58744</v>
      </c>
      <c r="H15" s="31">
        <v>57285</v>
      </c>
      <c r="I15" s="31">
        <v>58744</v>
      </c>
      <c r="J15" s="32">
        <f>(G15+H15+I15)/3</f>
        <v>58257.666666666664</v>
      </c>
      <c r="K15" s="31">
        <v>59737</v>
      </c>
      <c r="L15" s="31">
        <v>51800</v>
      </c>
      <c r="M15" s="31">
        <v>60135</v>
      </c>
      <c r="N15" s="32">
        <f>(K15+L15+M15)/3</f>
        <v>57224</v>
      </c>
      <c r="O15" s="32">
        <v>55426.7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47" t="s">
        <v>28</v>
      </c>
      <c r="B16" s="47"/>
      <c r="C16" s="31">
        <f aca="true" t="shared" si="0" ref="C16:O16">C15*3</f>
        <v>195300</v>
      </c>
      <c r="D16" s="31">
        <f t="shared" si="0"/>
        <v>148500</v>
      </c>
      <c r="E16" s="31">
        <f t="shared" si="0"/>
        <v>297000</v>
      </c>
      <c r="F16" s="32">
        <f t="shared" si="0"/>
        <v>213600</v>
      </c>
      <c r="G16" s="31">
        <f t="shared" si="0"/>
        <v>176232</v>
      </c>
      <c r="H16" s="31">
        <f t="shared" si="0"/>
        <v>171855</v>
      </c>
      <c r="I16" s="31">
        <f t="shared" si="0"/>
        <v>176232</v>
      </c>
      <c r="J16" s="32">
        <f t="shared" si="0"/>
        <v>174773</v>
      </c>
      <c r="K16" s="31">
        <f t="shared" si="0"/>
        <v>179211</v>
      </c>
      <c r="L16" s="31">
        <f t="shared" si="0"/>
        <v>155400</v>
      </c>
      <c r="M16" s="31">
        <f t="shared" si="0"/>
        <v>180405</v>
      </c>
      <c r="N16" s="32">
        <f t="shared" si="0"/>
        <v>171672</v>
      </c>
      <c r="O16" s="31">
        <f t="shared" si="0"/>
        <v>166280.09999999998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99" customHeight="1">
      <c r="A17" s="47" t="s">
        <v>33</v>
      </c>
      <c r="B17" s="47"/>
      <c r="C17" s="55" t="s">
        <v>69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2" t="s">
        <v>25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213.75" customHeight="1">
      <c r="A18" s="47"/>
      <c r="B18" s="47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42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47" t="s">
        <v>26</v>
      </c>
      <c r="B19" s="47"/>
      <c r="C19" s="54">
        <v>18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4" t="s">
        <v>25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45" t="s">
        <v>32</v>
      </c>
      <c r="B20" s="45"/>
      <c r="C20" s="46" t="s">
        <v>42</v>
      </c>
      <c r="D20" s="46"/>
      <c r="E20" s="46"/>
      <c r="F20" s="46"/>
      <c r="G20" s="46" t="s">
        <v>46</v>
      </c>
      <c r="H20" s="46"/>
      <c r="I20" s="46"/>
      <c r="J20" s="46"/>
      <c r="K20" s="46" t="s">
        <v>45</v>
      </c>
      <c r="L20" s="46"/>
      <c r="M20" s="46"/>
      <c r="N20" s="46"/>
      <c r="O20" s="42" t="s">
        <v>25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45"/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2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47" t="s">
        <v>27</v>
      </c>
      <c r="B22" s="47"/>
      <c r="C22" s="34">
        <v>25600</v>
      </c>
      <c r="D22" s="31">
        <v>26732</v>
      </c>
      <c r="E22" s="31">
        <v>21490</v>
      </c>
      <c r="F22" s="32">
        <f>(C22+D22+E22)/3</f>
        <v>24607.333333333332</v>
      </c>
      <c r="G22" s="31">
        <v>25713</v>
      </c>
      <c r="H22" s="31">
        <v>23247</v>
      </c>
      <c r="I22" s="31">
        <v>41564</v>
      </c>
      <c r="J22" s="32">
        <f>(G22+H22+I22)/3</f>
        <v>30174.666666666668</v>
      </c>
      <c r="K22" s="34">
        <v>37232</v>
      </c>
      <c r="L22" s="31">
        <v>30719</v>
      </c>
      <c r="M22" s="31">
        <v>21343</v>
      </c>
      <c r="N22" s="32">
        <f>(K22+L22+M22)/3</f>
        <v>29764.666666666668</v>
      </c>
      <c r="O22" s="32">
        <v>24607.3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47" t="s">
        <v>28</v>
      </c>
      <c r="B23" s="47"/>
      <c r="C23" s="31">
        <f aca="true" t="shared" si="1" ref="C23:O23">C22*3</f>
        <v>76800</v>
      </c>
      <c r="D23" s="31">
        <f t="shared" si="1"/>
        <v>80196</v>
      </c>
      <c r="E23" s="31">
        <f t="shared" si="1"/>
        <v>64470</v>
      </c>
      <c r="F23" s="31">
        <f t="shared" si="1"/>
        <v>73822</v>
      </c>
      <c r="G23" s="31">
        <f t="shared" si="1"/>
        <v>77139</v>
      </c>
      <c r="H23" s="31">
        <f t="shared" si="1"/>
        <v>69741</v>
      </c>
      <c r="I23" s="31">
        <f t="shared" si="1"/>
        <v>124692</v>
      </c>
      <c r="J23" s="31">
        <f t="shared" si="1"/>
        <v>90524</v>
      </c>
      <c r="K23" s="31">
        <f t="shared" si="1"/>
        <v>111696</v>
      </c>
      <c r="L23" s="31">
        <f t="shared" si="1"/>
        <v>92157</v>
      </c>
      <c r="M23" s="31">
        <f t="shared" si="1"/>
        <v>64029</v>
      </c>
      <c r="N23" s="31">
        <f t="shared" si="1"/>
        <v>89294</v>
      </c>
      <c r="O23" s="31">
        <f t="shared" si="1"/>
        <v>73821.9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15" customHeight="1">
      <c r="A24" s="47" t="s">
        <v>33</v>
      </c>
      <c r="B24" s="47"/>
      <c r="C24" s="56" t="s">
        <v>67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8"/>
      <c r="O24" s="42" t="s">
        <v>25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138" customHeight="1">
      <c r="A25" s="47"/>
      <c r="B25" s="47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42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47" t="s">
        <v>26</v>
      </c>
      <c r="B26" s="47"/>
      <c r="C26" s="54">
        <v>18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3" t="s">
        <v>25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15" customHeight="1">
      <c r="A27" s="45" t="s">
        <v>32</v>
      </c>
      <c r="B27" s="45"/>
      <c r="C27" s="46" t="s">
        <v>61</v>
      </c>
      <c r="D27" s="46"/>
      <c r="E27" s="46"/>
      <c r="F27" s="46"/>
      <c r="G27" s="46" t="s">
        <v>59</v>
      </c>
      <c r="H27" s="46"/>
      <c r="I27" s="46"/>
      <c r="J27" s="46"/>
      <c r="K27" s="46" t="s">
        <v>60</v>
      </c>
      <c r="L27" s="46"/>
      <c r="M27" s="46"/>
      <c r="N27" s="46"/>
      <c r="O27" s="42" t="s">
        <v>25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18" customHeight="1">
      <c r="A28" s="45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2"/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47" t="s">
        <v>27</v>
      </c>
      <c r="B29" s="47"/>
      <c r="C29" s="31">
        <v>19000</v>
      </c>
      <c r="D29" s="31">
        <v>23000</v>
      </c>
      <c r="E29" s="31">
        <v>23968</v>
      </c>
      <c r="F29" s="32">
        <f>(C29+D29+E29)/3</f>
        <v>21989.333333333332</v>
      </c>
      <c r="G29" s="31">
        <v>21900</v>
      </c>
      <c r="H29" s="31">
        <v>18400</v>
      </c>
      <c r="I29" s="31">
        <v>22700</v>
      </c>
      <c r="J29" s="32">
        <f>(G29+H29+I29)/3</f>
        <v>21000</v>
      </c>
      <c r="K29" s="31">
        <v>19000</v>
      </c>
      <c r="L29" s="31">
        <v>24000</v>
      </c>
      <c r="M29" s="31">
        <v>21600</v>
      </c>
      <c r="N29" s="32">
        <f>(K29+L29+M29)/3</f>
        <v>21533.333333333332</v>
      </c>
      <c r="O29" s="32">
        <v>21000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47" t="s">
        <v>28</v>
      </c>
      <c r="B30" s="47"/>
      <c r="C30" s="31">
        <f aca="true" t="shared" si="2" ref="C30:O30">C29*3</f>
        <v>57000</v>
      </c>
      <c r="D30" s="31">
        <f t="shared" si="2"/>
        <v>69000</v>
      </c>
      <c r="E30" s="31">
        <f t="shared" si="2"/>
        <v>71904</v>
      </c>
      <c r="F30" s="31">
        <f t="shared" si="2"/>
        <v>65968</v>
      </c>
      <c r="G30" s="31">
        <f t="shared" si="2"/>
        <v>65700</v>
      </c>
      <c r="H30" s="31">
        <f t="shared" si="2"/>
        <v>55200</v>
      </c>
      <c r="I30" s="31">
        <f t="shared" si="2"/>
        <v>68100</v>
      </c>
      <c r="J30" s="31">
        <f t="shared" si="2"/>
        <v>63000</v>
      </c>
      <c r="K30" s="31">
        <f t="shared" si="2"/>
        <v>57000</v>
      </c>
      <c r="L30" s="31">
        <f t="shared" si="2"/>
        <v>72000</v>
      </c>
      <c r="M30" s="31">
        <f t="shared" si="2"/>
        <v>64800</v>
      </c>
      <c r="N30" s="31">
        <f t="shared" si="2"/>
        <v>64600</v>
      </c>
      <c r="O30" s="31">
        <f t="shared" si="2"/>
        <v>63000</v>
      </c>
      <c r="P30" s="4"/>
      <c r="Q30" s="4"/>
      <c r="R30" s="4"/>
      <c r="S30" s="4"/>
      <c r="T30" s="4"/>
      <c r="U30" s="4"/>
      <c r="V30" s="5"/>
      <c r="W30" s="9"/>
      <c r="X30" s="7"/>
    </row>
    <row r="31" spans="1:24" ht="21.75" customHeight="1">
      <c r="A31" s="44" t="s">
        <v>29</v>
      </c>
      <c r="B31" s="44"/>
      <c r="C31" s="31"/>
      <c r="D31" s="31"/>
      <c r="E31" s="31"/>
      <c r="F31" s="32"/>
      <c r="G31" s="31"/>
      <c r="H31" s="31"/>
      <c r="I31" s="31"/>
      <c r="J31" s="32"/>
      <c r="K31" s="31"/>
      <c r="L31" s="31"/>
      <c r="M31" s="31"/>
      <c r="N31" s="32"/>
      <c r="O31" s="32"/>
      <c r="P31" s="4"/>
      <c r="Q31" s="4"/>
      <c r="R31" s="4"/>
      <c r="S31" s="4"/>
      <c r="T31" s="4"/>
      <c r="U31" s="4"/>
      <c r="V31" s="5"/>
      <c r="W31" s="9"/>
      <c r="X31" s="7"/>
    </row>
    <row r="32" spans="1:22" ht="21.75" customHeight="1">
      <c r="A32" s="47" t="s">
        <v>33</v>
      </c>
      <c r="B32" s="47"/>
      <c r="C32" s="75" t="s">
        <v>68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42" t="s">
        <v>25</v>
      </c>
      <c r="P32" s="4"/>
      <c r="Q32" s="4"/>
      <c r="R32" s="4"/>
      <c r="S32" s="5"/>
      <c r="T32" s="5"/>
      <c r="U32" s="6"/>
      <c r="V32" s="6"/>
    </row>
    <row r="33" spans="1:22" ht="65.25" customHeight="1">
      <c r="A33" s="47"/>
      <c r="B33" s="47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42"/>
      <c r="P33" s="4"/>
      <c r="Q33" s="4"/>
      <c r="R33" s="4"/>
      <c r="S33" s="5"/>
      <c r="T33" s="5"/>
      <c r="U33" s="6"/>
      <c r="V33" s="6"/>
    </row>
    <row r="34" spans="1:22" ht="21.75" customHeight="1">
      <c r="A34" s="47" t="s">
        <v>26</v>
      </c>
      <c r="B34" s="47"/>
      <c r="C34" s="54">
        <v>18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3" t="s">
        <v>25</v>
      </c>
      <c r="P34" s="4"/>
      <c r="Q34" s="4"/>
      <c r="R34" s="4"/>
      <c r="S34" s="5"/>
      <c r="T34" s="5"/>
      <c r="U34" s="6"/>
      <c r="V34" s="6"/>
    </row>
    <row r="35" spans="1:22" ht="15" customHeight="1">
      <c r="A35" s="45" t="s">
        <v>32</v>
      </c>
      <c r="B35" s="45"/>
      <c r="C35" s="46" t="s">
        <v>48</v>
      </c>
      <c r="D35" s="46"/>
      <c r="E35" s="46"/>
      <c r="F35" s="46"/>
      <c r="G35" s="46" t="s">
        <v>49</v>
      </c>
      <c r="H35" s="46"/>
      <c r="I35" s="46"/>
      <c r="J35" s="46"/>
      <c r="K35" s="46" t="s">
        <v>50</v>
      </c>
      <c r="L35" s="46"/>
      <c r="M35" s="46"/>
      <c r="N35" s="46"/>
      <c r="O35" s="42" t="s">
        <v>25</v>
      </c>
      <c r="P35" s="4"/>
      <c r="Q35" s="4"/>
      <c r="R35" s="4"/>
      <c r="S35" s="5"/>
      <c r="T35" s="5"/>
      <c r="U35" s="6"/>
      <c r="V35" s="6"/>
    </row>
    <row r="36" spans="1:22" ht="15" customHeight="1">
      <c r="A36" s="45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2"/>
      <c r="P36" s="4"/>
      <c r="Q36" s="4"/>
      <c r="R36" s="4"/>
      <c r="S36" s="5"/>
      <c r="T36" s="5"/>
      <c r="U36" s="6"/>
      <c r="V36" s="6"/>
    </row>
    <row r="37" spans="1:22" ht="21.75" customHeight="1">
      <c r="A37" s="47" t="s">
        <v>27</v>
      </c>
      <c r="B37" s="47"/>
      <c r="C37" s="31">
        <v>6686</v>
      </c>
      <c r="D37" s="31">
        <v>6363</v>
      </c>
      <c r="E37" s="31">
        <v>7203</v>
      </c>
      <c r="F37" s="32">
        <f>(C37+D37+E37)/3</f>
        <v>6750.666666666667</v>
      </c>
      <c r="G37" s="31">
        <v>6500</v>
      </c>
      <c r="H37" s="31">
        <v>7517</v>
      </c>
      <c r="I37" s="31">
        <v>9364</v>
      </c>
      <c r="J37" s="32">
        <f>(G37+H37+I37)/3</f>
        <v>7793.666666666667</v>
      </c>
      <c r="K37" s="31">
        <v>9363</v>
      </c>
      <c r="L37" s="31">
        <v>9486</v>
      </c>
      <c r="M37" s="31">
        <v>10197</v>
      </c>
      <c r="N37" s="32">
        <f>(K37+L37+M37)/3</f>
        <v>9682</v>
      </c>
      <c r="O37" s="32">
        <v>6750.7</v>
      </c>
      <c r="P37" s="4"/>
      <c r="Q37" s="4"/>
      <c r="R37" s="4"/>
      <c r="S37" s="5"/>
      <c r="T37" s="5"/>
      <c r="U37" s="6"/>
      <c r="V37" s="6"/>
    </row>
    <row r="38" spans="1:22" ht="21.75" customHeight="1">
      <c r="A38" s="47" t="s">
        <v>28</v>
      </c>
      <c r="B38" s="47"/>
      <c r="C38" s="31">
        <f aca="true" t="shared" si="3" ref="C38:O38">C37*3</f>
        <v>20058</v>
      </c>
      <c r="D38" s="31">
        <f t="shared" si="3"/>
        <v>19089</v>
      </c>
      <c r="E38" s="31">
        <f t="shared" si="3"/>
        <v>21609</v>
      </c>
      <c r="F38" s="31">
        <f t="shared" si="3"/>
        <v>20252</v>
      </c>
      <c r="G38" s="31">
        <f t="shared" si="3"/>
        <v>19500</v>
      </c>
      <c r="H38" s="31">
        <f t="shared" si="3"/>
        <v>22551</v>
      </c>
      <c r="I38" s="31">
        <f t="shared" si="3"/>
        <v>28092</v>
      </c>
      <c r="J38" s="31">
        <f t="shared" si="3"/>
        <v>23381</v>
      </c>
      <c r="K38" s="31">
        <f t="shared" si="3"/>
        <v>28089</v>
      </c>
      <c r="L38" s="31">
        <f t="shared" si="3"/>
        <v>28458</v>
      </c>
      <c r="M38" s="31">
        <f t="shared" si="3"/>
        <v>30591</v>
      </c>
      <c r="N38" s="31">
        <f t="shared" si="3"/>
        <v>29046</v>
      </c>
      <c r="O38" s="31">
        <f t="shared" si="3"/>
        <v>20252.1</v>
      </c>
      <c r="P38" s="4"/>
      <c r="Q38" s="4"/>
      <c r="R38" s="4"/>
      <c r="S38" s="5"/>
      <c r="T38" s="5"/>
      <c r="U38" s="6"/>
      <c r="V38" s="6"/>
    </row>
    <row r="39" spans="1:22" ht="21.75" customHeight="1">
      <c r="A39" s="44" t="s">
        <v>29</v>
      </c>
      <c r="B39" s="44"/>
      <c r="C39" s="14"/>
      <c r="D39" s="14"/>
      <c r="E39" s="14"/>
      <c r="F39" s="16"/>
      <c r="G39" s="14"/>
      <c r="H39" s="14"/>
      <c r="I39" s="14"/>
      <c r="J39" s="16"/>
      <c r="K39" s="14"/>
      <c r="L39" s="14"/>
      <c r="M39" s="14"/>
      <c r="N39" s="16"/>
      <c r="O39" s="16"/>
      <c r="P39" s="4"/>
      <c r="Q39" s="4"/>
      <c r="R39" s="4"/>
      <c r="S39" s="5"/>
      <c r="T39" s="5"/>
      <c r="U39" s="6"/>
      <c r="V39" s="6"/>
    </row>
    <row r="40" spans="1:22" ht="18.75" customHeight="1">
      <c r="A40" s="47" t="s">
        <v>33</v>
      </c>
      <c r="B40" s="47"/>
      <c r="C40" s="69" t="s">
        <v>39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42" t="s">
        <v>25</v>
      </c>
      <c r="P40" s="4"/>
      <c r="Q40" s="4"/>
      <c r="R40" s="4"/>
      <c r="S40" s="5"/>
      <c r="T40" s="5"/>
      <c r="U40" s="6"/>
      <c r="V40" s="6"/>
    </row>
    <row r="41" spans="1:22" ht="12.75" customHeight="1">
      <c r="A41" s="47"/>
      <c r="B41" s="47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42"/>
      <c r="P41" s="4"/>
      <c r="Q41" s="4"/>
      <c r="R41" s="4"/>
      <c r="S41" s="5"/>
      <c r="T41" s="5"/>
      <c r="U41" s="6"/>
      <c r="V41" s="6"/>
    </row>
    <row r="42" spans="1:22" ht="21.75" customHeight="1">
      <c r="A42" s="47" t="s">
        <v>26</v>
      </c>
      <c r="B42" s="47"/>
      <c r="C42" s="54">
        <v>18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3" t="s">
        <v>25</v>
      </c>
      <c r="P42" s="4"/>
      <c r="Q42" s="4"/>
      <c r="R42" s="4"/>
      <c r="S42" s="5"/>
      <c r="T42" s="5"/>
      <c r="U42" s="6"/>
      <c r="V42" s="6"/>
    </row>
    <row r="43" spans="1:22" ht="17.25" customHeight="1">
      <c r="A43" s="45" t="s">
        <v>32</v>
      </c>
      <c r="B43" s="45"/>
      <c r="C43" s="46" t="s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2" t="s">
        <v>25</v>
      </c>
      <c r="P43" s="4"/>
      <c r="Q43" s="4"/>
      <c r="R43" s="4"/>
      <c r="S43" s="5"/>
      <c r="T43" s="5"/>
      <c r="U43" s="6"/>
      <c r="V43" s="6"/>
    </row>
    <row r="44" spans="1:22" ht="18.75" customHeight="1">
      <c r="A44" s="45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2"/>
      <c r="P44" s="4"/>
      <c r="Q44" s="4"/>
      <c r="R44" s="4"/>
      <c r="S44" s="5"/>
      <c r="T44" s="5"/>
      <c r="U44" s="6"/>
      <c r="V44" s="6"/>
    </row>
    <row r="45" spans="1:22" ht="21.75" customHeight="1">
      <c r="A45" s="47" t="s">
        <v>27</v>
      </c>
      <c r="B45" s="47"/>
      <c r="C45" s="31">
        <v>2178</v>
      </c>
      <c r="D45" s="31">
        <v>2684</v>
      </c>
      <c r="E45" s="31">
        <v>2331</v>
      </c>
      <c r="F45" s="32">
        <f>(C45+D45+E45)/3</f>
        <v>2397.6666666666665</v>
      </c>
      <c r="G45" s="31"/>
      <c r="H45" s="31"/>
      <c r="I45" s="31"/>
      <c r="J45" s="32">
        <f>(G45+H45+I45)/3</f>
        <v>0</v>
      </c>
      <c r="K45" s="31"/>
      <c r="L45" s="31"/>
      <c r="M45" s="31"/>
      <c r="N45" s="32">
        <f>(K45+L45+M45)/3</f>
        <v>0</v>
      </c>
      <c r="O45" s="32">
        <v>2397.7</v>
      </c>
      <c r="P45" s="4"/>
      <c r="Q45" s="4"/>
      <c r="R45" s="4"/>
      <c r="S45" s="5"/>
      <c r="T45" s="5"/>
      <c r="U45" s="6"/>
      <c r="V45" s="6"/>
    </row>
    <row r="46" spans="1:22" ht="21.75" customHeight="1">
      <c r="A46" s="47" t="s">
        <v>28</v>
      </c>
      <c r="B46" s="47"/>
      <c r="C46" s="31">
        <f>C45*3</f>
        <v>6534</v>
      </c>
      <c r="D46" s="31">
        <f>D45*3</f>
        <v>8052</v>
      </c>
      <c r="E46" s="31">
        <f>E45*3</f>
        <v>6993</v>
      </c>
      <c r="F46" s="31">
        <f>F45*3</f>
        <v>7193</v>
      </c>
      <c r="G46" s="31">
        <f aca="true" t="shared" si="4" ref="G46:N46">G45*18</f>
        <v>0</v>
      </c>
      <c r="H46" s="31">
        <f t="shared" si="4"/>
        <v>0</v>
      </c>
      <c r="I46" s="31">
        <f t="shared" si="4"/>
        <v>0</v>
      </c>
      <c r="J46" s="31">
        <f t="shared" si="4"/>
        <v>0</v>
      </c>
      <c r="K46" s="31">
        <f t="shared" si="4"/>
        <v>0</v>
      </c>
      <c r="L46" s="31">
        <f t="shared" si="4"/>
        <v>0</v>
      </c>
      <c r="M46" s="31">
        <f t="shared" si="4"/>
        <v>0</v>
      </c>
      <c r="N46" s="31">
        <f t="shared" si="4"/>
        <v>0</v>
      </c>
      <c r="O46" s="31">
        <f>O45*3</f>
        <v>7193.099999999999</v>
      </c>
      <c r="P46" s="4"/>
      <c r="Q46" s="4"/>
      <c r="R46" s="4"/>
      <c r="S46" s="5"/>
      <c r="T46" s="5"/>
      <c r="U46" s="6"/>
      <c r="V46" s="6"/>
    </row>
    <row r="47" spans="1:22" ht="21.75" customHeight="1">
      <c r="A47" s="44" t="s">
        <v>29</v>
      </c>
      <c r="B47" s="44"/>
      <c r="C47" s="14"/>
      <c r="D47" s="14"/>
      <c r="E47" s="14"/>
      <c r="F47" s="16"/>
      <c r="G47" s="14"/>
      <c r="H47" s="14"/>
      <c r="I47" s="14"/>
      <c r="J47" s="16"/>
      <c r="K47" s="14"/>
      <c r="L47" s="14"/>
      <c r="M47" s="14"/>
      <c r="N47" s="16"/>
      <c r="O47" s="16"/>
      <c r="P47" s="4"/>
      <c r="Q47" s="4"/>
      <c r="R47" s="4"/>
      <c r="S47" s="5"/>
      <c r="T47" s="5"/>
      <c r="U47" s="6"/>
      <c r="V47" s="6"/>
    </row>
    <row r="48" spans="1:22" ht="26.25" customHeight="1">
      <c r="A48" s="47" t="s">
        <v>33</v>
      </c>
      <c r="B48" s="47"/>
      <c r="C48" s="76" t="s">
        <v>70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42" t="s">
        <v>25</v>
      </c>
      <c r="P48" s="4"/>
      <c r="Q48" s="4"/>
      <c r="R48" s="4"/>
      <c r="S48" s="5"/>
      <c r="T48" s="5"/>
      <c r="U48" s="6"/>
      <c r="V48" s="6"/>
    </row>
    <row r="49" spans="1:22" ht="13.5" customHeight="1">
      <c r="A49" s="47"/>
      <c r="B49" s="4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42"/>
      <c r="P49" s="4"/>
      <c r="Q49" s="4"/>
      <c r="R49" s="4"/>
      <c r="S49" s="5"/>
      <c r="T49" s="5"/>
      <c r="U49" s="6"/>
      <c r="V49" s="6"/>
    </row>
    <row r="50" spans="1:22" ht="21.75" customHeight="1">
      <c r="A50" s="47" t="s">
        <v>26</v>
      </c>
      <c r="B50" s="47"/>
      <c r="C50" s="54">
        <v>18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13" t="s">
        <v>25</v>
      </c>
      <c r="P50" s="4"/>
      <c r="Q50" s="4"/>
      <c r="R50" s="4"/>
      <c r="S50" s="5"/>
      <c r="T50" s="5"/>
      <c r="U50" s="6"/>
      <c r="V50" s="6"/>
    </row>
    <row r="51" spans="1:22" ht="19.5" customHeight="1">
      <c r="A51" s="45" t="s">
        <v>32</v>
      </c>
      <c r="B51" s="45"/>
      <c r="C51" s="46" t="s">
        <v>53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2" t="s">
        <v>25</v>
      </c>
      <c r="P51" s="4"/>
      <c r="Q51" s="4"/>
      <c r="R51" s="4"/>
      <c r="S51" s="5"/>
      <c r="T51" s="5"/>
      <c r="U51" s="6"/>
      <c r="V51" s="6"/>
    </row>
    <row r="52" spans="1:22" ht="17.25" customHeight="1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2"/>
      <c r="P52" s="4"/>
      <c r="Q52" s="4"/>
      <c r="R52" s="4"/>
      <c r="S52" s="5"/>
      <c r="T52" s="5"/>
      <c r="U52" s="6"/>
      <c r="V52" s="6"/>
    </row>
    <row r="53" spans="1:22" ht="21.75" customHeight="1">
      <c r="A53" s="47" t="s">
        <v>27</v>
      </c>
      <c r="B53" s="47"/>
      <c r="C53" s="31">
        <v>850</v>
      </c>
      <c r="D53" s="31">
        <v>510</v>
      </c>
      <c r="E53" s="31">
        <v>633</v>
      </c>
      <c r="F53" s="32">
        <f>(C53+D53+E53)/3</f>
        <v>664.3333333333334</v>
      </c>
      <c r="G53" s="31"/>
      <c r="H53" s="31"/>
      <c r="I53" s="31"/>
      <c r="J53" s="32">
        <f>(G53+H53+I53)/3</f>
        <v>0</v>
      </c>
      <c r="K53" s="31"/>
      <c r="L53" s="31"/>
      <c r="M53" s="31"/>
      <c r="N53" s="32">
        <f>(K53+L53+M53)/3</f>
        <v>0</v>
      </c>
      <c r="O53" s="32">
        <v>664.3</v>
      </c>
      <c r="P53" s="4"/>
      <c r="Q53" s="4"/>
      <c r="R53" s="4"/>
      <c r="S53" s="5"/>
      <c r="T53" s="5"/>
      <c r="U53" s="6"/>
      <c r="V53" s="6"/>
    </row>
    <row r="54" spans="1:22" ht="21.75" customHeight="1">
      <c r="A54" s="47" t="s">
        <v>28</v>
      </c>
      <c r="B54" s="47"/>
      <c r="C54" s="31">
        <f>C53*3</f>
        <v>2550</v>
      </c>
      <c r="D54" s="31">
        <f>D53*3</f>
        <v>1530</v>
      </c>
      <c r="E54" s="31">
        <f>E53*3</f>
        <v>1899</v>
      </c>
      <c r="F54" s="31">
        <f>F53*3</f>
        <v>1993</v>
      </c>
      <c r="G54" s="31">
        <f aca="true" t="shared" si="5" ref="G54:N54">G53*18</f>
        <v>0</v>
      </c>
      <c r="H54" s="31">
        <f t="shared" si="5"/>
        <v>0</v>
      </c>
      <c r="I54" s="31">
        <f t="shared" si="5"/>
        <v>0</v>
      </c>
      <c r="J54" s="31">
        <f t="shared" si="5"/>
        <v>0</v>
      </c>
      <c r="K54" s="31">
        <f t="shared" si="5"/>
        <v>0</v>
      </c>
      <c r="L54" s="31">
        <f t="shared" si="5"/>
        <v>0</v>
      </c>
      <c r="M54" s="31">
        <f t="shared" si="5"/>
        <v>0</v>
      </c>
      <c r="N54" s="31">
        <f t="shared" si="5"/>
        <v>0</v>
      </c>
      <c r="O54" s="31">
        <f>O53*3</f>
        <v>1992.8999999999999</v>
      </c>
      <c r="P54" s="4"/>
      <c r="Q54" s="4"/>
      <c r="R54" s="4"/>
      <c r="S54" s="5"/>
      <c r="T54" s="5"/>
      <c r="U54" s="6"/>
      <c r="V54" s="6"/>
    </row>
    <row r="55" spans="1:22" ht="21.75" customHeight="1">
      <c r="A55" s="44" t="s">
        <v>29</v>
      </c>
      <c r="B55" s="44"/>
      <c r="C55" s="14"/>
      <c r="D55" s="14"/>
      <c r="E55" s="14"/>
      <c r="F55" s="16"/>
      <c r="G55" s="14"/>
      <c r="H55" s="14"/>
      <c r="I55" s="14"/>
      <c r="J55" s="16"/>
      <c r="K55" s="14"/>
      <c r="L55" s="14"/>
      <c r="M55" s="14"/>
      <c r="N55" s="16"/>
      <c r="O55" s="16"/>
      <c r="P55" s="4"/>
      <c r="Q55" s="4"/>
      <c r="R55" s="4"/>
      <c r="S55" s="5"/>
      <c r="T55" s="5"/>
      <c r="U55" s="6"/>
      <c r="V55" s="6"/>
    </row>
    <row r="56" spans="1:22" ht="33.75" customHeight="1">
      <c r="A56" s="62" t="s">
        <v>34</v>
      </c>
      <c r="B56" s="62"/>
      <c r="C56" s="35">
        <f>C54+C38+C30+C23+C16</f>
        <v>351708</v>
      </c>
      <c r="D56" s="35">
        <f aca="true" t="shared" si="6" ref="D56:N56">D54+D38+D30+D23+D16</f>
        <v>318315</v>
      </c>
      <c r="E56" s="35">
        <f t="shared" si="6"/>
        <v>456882</v>
      </c>
      <c r="F56" s="35">
        <f t="shared" si="6"/>
        <v>375635</v>
      </c>
      <c r="G56" s="35">
        <f t="shared" si="6"/>
        <v>338571</v>
      </c>
      <c r="H56" s="35">
        <f>H54+H38+H30+H23+H16</f>
        <v>319347</v>
      </c>
      <c r="I56" s="35">
        <f t="shared" si="6"/>
        <v>397116</v>
      </c>
      <c r="J56" s="35">
        <f t="shared" si="6"/>
        <v>351678</v>
      </c>
      <c r="K56" s="35">
        <f t="shared" si="6"/>
        <v>375996</v>
      </c>
      <c r="L56" s="35">
        <f t="shared" si="6"/>
        <v>348015</v>
      </c>
      <c r="M56" s="35">
        <f t="shared" si="6"/>
        <v>339825</v>
      </c>
      <c r="N56" s="35">
        <f t="shared" si="6"/>
        <v>354612</v>
      </c>
      <c r="O56" s="33">
        <f>O54+O46+O38+O30+O23+O16</f>
        <v>332540.1</v>
      </c>
      <c r="P56" s="4"/>
      <c r="Q56" s="4"/>
      <c r="R56" s="4"/>
      <c r="S56" s="5"/>
      <c r="T56" s="5"/>
      <c r="U56" s="6"/>
      <c r="V56" s="6"/>
    </row>
    <row r="57" spans="1:22" ht="21.75" customHeight="1">
      <c r="A57" s="47" t="s">
        <v>30</v>
      </c>
      <c r="B57" s="47"/>
      <c r="C57" s="24">
        <v>40613</v>
      </c>
      <c r="D57" s="24">
        <v>40613</v>
      </c>
      <c r="E57" s="24">
        <v>40613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"/>
      <c r="Q57" s="6"/>
      <c r="R57" s="6"/>
      <c r="S57" s="6"/>
      <c r="T57" s="6"/>
      <c r="U57" s="6"/>
      <c r="V57" s="6"/>
    </row>
    <row r="58" spans="1:22" ht="26.25" customHeight="1">
      <c r="A58" s="47" t="s">
        <v>31</v>
      </c>
      <c r="B58" s="47"/>
      <c r="C58" s="24" t="s">
        <v>62</v>
      </c>
      <c r="D58" s="24" t="s">
        <v>62</v>
      </c>
      <c r="E58" s="24" t="s">
        <v>62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"/>
      <c r="Q58" s="5"/>
      <c r="R58" s="5"/>
      <c r="S58" s="5"/>
      <c r="T58" s="5"/>
      <c r="U58" s="6"/>
      <c r="V58" s="6"/>
    </row>
    <row r="59" spans="1:24" ht="31.5" customHeight="1">
      <c r="A59" s="26"/>
      <c r="B59" s="26"/>
      <c r="C59" s="27"/>
      <c r="D59" s="27"/>
      <c r="E59" s="27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6"/>
      <c r="Q59" s="6"/>
      <c r="R59" s="6"/>
      <c r="S59" s="6"/>
      <c r="T59" s="6"/>
      <c r="U59" s="6"/>
      <c r="V59" s="6"/>
      <c r="W59" s="6"/>
      <c r="X59" s="7"/>
    </row>
    <row r="60" spans="1:24" ht="33" customHeight="1">
      <c r="A60" s="42" t="s">
        <v>38</v>
      </c>
      <c r="B60" s="42"/>
      <c r="C60" s="42" t="s">
        <v>37</v>
      </c>
      <c r="D60" s="42"/>
      <c r="E60" s="42" t="s">
        <v>35</v>
      </c>
      <c r="F60" s="42"/>
      <c r="G60" s="42"/>
      <c r="H60" s="28"/>
      <c r="I60" s="28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7"/>
    </row>
    <row r="61" spans="1:24" ht="30" customHeight="1">
      <c r="A61" s="42"/>
      <c r="B61" s="42"/>
      <c r="C61" s="42"/>
      <c r="D61" s="42"/>
      <c r="E61" s="42"/>
      <c r="F61" s="42"/>
      <c r="G61" s="42"/>
      <c r="H61" s="28"/>
      <c r="I61" s="28"/>
      <c r="J61" s="15"/>
      <c r="K61" s="15"/>
      <c r="L61" s="15"/>
      <c r="M61" s="15"/>
      <c r="N61" s="15"/>
      <c r="O61" s="15"/>
      <c r="P61" s="7"/>
      <c r="Q61" s="7"/>
      <c r="R61" s="7"/>
      <c r="S61" s="7"/>
      <c r="T61" s="7"/>
      <c r="U61" s="5"/>
      <c r="V61" s="5"/>
      <c r="W61" s="9"/>
      <c r="X61" s="7"/>
    </row>
    <row r="62" spans="1:24" ht="58.5" customHeight="1">
      <c r="A62" s="67">
        <v>1</v>
      </c>
      <c r="B62" s="65"/>
      <c r="C62" s="66" t="s">
        <v>51</v>
      </c>
      <c r="D62" s="66"/>
      <c r="E62" s="63" t="s">
        <v>58</v>
      </c>
      <c r="F62" s="64"/>
      <c r="G62" s="65"/>
      <c r="H62" s="30"/>
      <c r="I62" s="30"/>
      <c r="J62" s="15"/>
      <c r="K62" s="15"/>
      <c r="L62" s="15"/>
      <c r="M62" s="15"/>
      <c r="N62" s="15"/>
      <c r="O62" s="15"/>
      <c r="P62" s="7"/>
      <c r="Q62" s="7"/>
      <c r="R62" s="7"/>
      <c r="S62" s="7"/>
      <c r="T62" s="7"/>
      <c r="U62" s="5"/>
      <c r="V62" s="5"/>
      <c r="W62" s="9"/>
      <c r="X62" s="7"/>
    </row>
    <row r="63" spans="1:24" ht="50.25" customHeight="1">
      <c r="A63" s="66">
        <v>2</v>
      </c>
      <c r="B63" s="66"/>
      <c r="C63" s="63" t="s">
        <v>54</v>
      </c>
      <c r="D63" s="68"/>
      <c r="E63" s="63" t="s">
        <v>55</v>
      </c>
      <c r="F63" s="64"/>
      <c r="G63" s="65"/>
      <c r="H63" s="30"/>
      <c r="I63" s="30"/>
      <c r="J63" s="15"/>
      <c r="K63" s="15"/>
      <c r="L63" s="15"/>
      <c r="M63" s="15"/>
      <c r="N63" s="15"/>
      <c r="O63" s="15"/>
      <c r="P63" s="7"/>
      <c r="Q63" s="7"/>
      <c r="R63" s="7"/>
      <c r="S63" s="7"/>
      <c r="T63" s="7"/>
      <c r="U63" s="5"/>
      <c r="V63" s="5"/>
      <c r="W63" s="9"/>
      <c r="X63" s="7"/>
    </row>
    <row r="64" spans="1:24" ht="44.25" customHeight="1">
      <c r="A64" s="66">
        <v>3</v>
      </c>
      <c r="B64" s="66"/>
      <c r="C64" s="66" t="s">
        <v>56</v>
      </c>
      <c r="D64" s="66"/>
      <c r="E64" s="63" t="s">
        <v>57</v>
      </c>
      <c r="F64" s="64"/>
      <c r="G64" s="65"/>
      <c r="H64" s="30"/>
      <c r="I64" s="30"/>
      <c r="J64" s="15"/>
      <c r="K64" s="15"/>
      <c r="L64" s="15"/>
      <c r="M64" s="15"/>
      <c r="N64" s="15"/>
      <c r="O64" s="15"/>
      <c r="P64" s="7"/>
      <c r="Q64" s="7"/>
      <c r="R64" s="7"/>
      <c r="S64" s="7"/>
      <c r="T64" s="7"/>
      <c r="U64" s="6"/>
      <c r="V64" s="6"/>
      <c r="W64" s="6"/>
      <c r="X64" s="7"/>
    </row>
    <row r="65" spans="3:24" ht="15.75">
      <c r="C65" s="1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7"/>
      <c r="Q65" s="7"/>
      <c r="R65" s="7"/>
      <c r="S65" s="7"/>
      <c r="T65" s="7"/>
      <c r="U65" s="6"/>
      <c r="V65" s="6"/>
      <c r="W65" s="6"/>
      <c r="X65" s="7"/>
    </row>
    <row r="66" spans="1:24" ht="15.75">
      <c r="A66" s="2" t="s">
        <v>65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6"/>
      <c r="V66" s="6"/>
      <c r="W66" s="6"/>
      <c r="X66" s="7"/>
    </row>
    <row r="67" spans="2:24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1"/>
      <c r="Q67" s="11"/>
      <c r="R67" s="11"/>
      <c r="S67" s="11"/>
      <c r="T67" s="11"/>
      <c r="U67" s="6"/>
      <c r="V67" s="6"/>
      <c r="W67" s="6"/>
      <c r="X67" s="7"/>
    </row>
    <row r="68" spans="1:24" ht="15.75">
      <c r="A68" s="3" t="s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1"/>
      <c r="Q68" s="11"/>
      <c r="R68" s="11"/>
      <c r="S68" s="11"/>
      <c r="T68" s="11"/>
      <c r="U68" s="6"/>
      <c r="V68" s="6"/>
      <c r="W68" s="6"/>
      <c r="X68" s="7"/>
    </row>
    <row r="69" spans="1:24" ht="15.75">
      <c r="A69" s="23" t="s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1"/>
      <c r="Q69" s="11"/>
      <c r="R69" s="11"/>
      <c r="S69" s="11"/>
      <c r="T69" s="11"/>
      <c r="U69" s="6"/>
      <c r="V69" s="6"/>
      <c r="W69" s="6"/>
      <c r="X69" s="7"/>
    </row>
    <row r="70" spans="2:2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2"/>
      <c r="R70" s="12"/>
      <c r="S70" s="12"/>
      <c r="T70" s="12"/>
      <c r="U70" s="7"/>
      <c r="V70" s="7"/>
      <c r="W70" s="7"/>
      <c r="X70" s="7"/>
    </row>
    <row r="71" spans="1:24" ht="15.75">
      <c r="A71" s="3" t="s">
        <v>36</v>
      </c>
      <c r="B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2"/>
      <c r="R71" s="12"/>
      <c r="S71" s="12"/>
      <c r="T71" s="12"/>
      <c r="U71" s="7"/>
      <c r="V71" s="7"/>
      <c r="W71" s="7"/>
      <c r="X71" s="7"/>
    </row>
    <row r="72" spans="7:24" ht="15.75">
      <c r="G72" s="1"/>
      <c r="H72" s="1"/>
      <c r="I72" s="1"/>
      <c r="J72" s="1"/>
      <c r="K72" s="1"/>
      <c r="L72" s="1"/>
      <c r="M72" s="1"/>
      <c r="N72" s="1"/>
      <c r="O72" s="1"/>
      <c r="P72" s="12"/>
      <c r="Q72" s="12"/>
      <c r="R72" s="12"/>
      <c r="S72" s="12"/>
      <c r="T72" s="12"/>
      <c r="U72" s="7"/>
      <c r="V72" s="7"/>
      <c r="W72" s="7"/>
      <c r="X72" s="7"/>
    </row>
    <row r="73" spans="7:24" ht="15.75">
      <c r="G73" s="1"/>
      <c r="H73" s="1"/>
      <c r="I73" s="1"/>
      <c r="J73" s="1"/>
      <c r="K73" s="1"/>
      <c r="L73" s="1"/>
      <c r="M73" s="1"/>
      <c r="N73" s="1"/>
      <c r="O73" s="1"/>
      <c r="P73" s="12"/>
      <c r="Q73" s="12"/>
      <c r="R73" s="12"/>
      <c r="S73" s="12"/>
      <c r="T73" s="12"/>
      <c r="U73" s="7"/>
      <c r="V73" s="7"/>
      <c r="W73" s="7"/>
      <c r="X73" s="7"/>
    </row>
    <row r="74" spans="3:24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2"/>
      <c r="R74" s="12"/>
      <c r="S74" s="12"/>
      <c r="T74" s="12"/>
      <c r="U74" s="11"/>
      <c r="V74" s="11"/>
      <c r="W74" s="11"/>
      <c r="X74" s="11"/>
    </row>
    <row r="75" spans="1:20" ht="15.75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2"/>
      <c r="R75" s="12"/>
      <c r="S75" s="12"/>
      <c r="T75" s="12"/>
    </row>
    <row r="76" spans="2:24" s="1" customFormat="1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2"/>
      <c r="Q76" s="12"/>
      <c r="R76" s="12"/>
      <c r="S76" s="12"/>
      <c r="T76" s="12"/>
      <c r="U76" s="12"/>
      <c r="V76" s="12"/>
      <c r="W76" s="12"/>
      <c r="X76" s="12"/>
    </row>
    <row r="77" spans="2:24" s="1" customFormat="1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0"/>
      <c r="Q77" s="10"/>
      <c r="R77" s="10"/>
      <c r="S77" s="10"/>
      <c r="T77" s="10"/>
      <c r="U77" s="12"/>
      <c r="V77" s="12"/>
      <c r="W77" s="12"/>
      <c r="X77" s="12"/>
    </row>
    <row r="78" spans="1:24" s="1" customFormat="1" ht="15.7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"/>
      <c r="Q78" s="10"/>
      <c r="R78" s="10"/>
      <c r="S78" s="10"/>
      <c r="T78" s="10"/>
      <c r="U78" s="12"/>
      <c r="V78" s="12"/>
      <c r="W78" s="12"/>
      <c r="X78" s="12"/>
    </row>
    <row r="79" spans="2:24" s="1" customFormat="1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"/>
      <c r="Q79" s="10"/>
      <c r="R79" s="10"/>
      <c r="S79" s="10"/>
      <c r="T79" s="10"/>
      <c r="U79" s="12"/>
      <c r="V79" s="12"/>
      <c r="W79" s="12"/>
      <c r="X79" s="12"/>
    </row>
    <row r="80" spans="2:24" s="1" customFormat="1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"/>
      <c r="Q80" s="10"/>
      <c r="R80" s="10"/>
      <c r="S80" s="10"/>
      <c r="T80" s="10"/>
      <c r="U80" s="12"/>
      <c r="V80" s="12"/>
      <c r="W80" s="12"/>
      <c r="X80" s="12"/>
    </row>
    <row r="81" spans="2:24" s="1" customFormat="1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"/>
      <c r="Q81" s="10"/>
      <c r="R81" s="10"/>
      <c r="S81" s="10"/>
      <c r="T81" s="10"/>
      <c r="U81" s="12"/>
      <c r="V81" s="12"/>
      <c r="W81" s="12"/>
      <c r="X81" s="12"/>
    </row>
    <row r="82" spans="2:24" s="1" customFormat="1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"/>
      <c r="Q82" s="10"/>
      <c r="R82" s="10"/>
      <c r="S82" s="10"/>
      <c r="T82" s="10"/>
      <c r="U82" s="12"/>
      <c r="V82" s="12"/>
      <c r="W82" s="12"/>
      <c r="X82" s="12"/>
    </row>
    <row r="83" ht="14.25">
      <c r="A83" s="1"/>
    </row>
  </sheetData>
  <sheetProtection/>
  <mergeCells count="111">
    <mergeCell ref="A50:B50"/>
    <mergeCell ref="C50:N50"/>
    <mergeCell ref="A47:B47"/>
    <mergeCell ref="A48:B49"/>
    <mergeCell ref="C43:F44"/>
    <mergeCell ref="G43:J44"/>
    <mergeCell ref="C42:N42"/>
    <mergeCell ref="O51:O52"/>
    <mergeCell ref="C48:N49"/>
    <mergeCell ref="O48:O49"/>
    <mergeCell ref="K43:N44"/>
    <mergeCell ref="O43:O44"/>
    <mergeCell ref="A51:B52"/>
    <mergeCell ref="C51:F52"/>
    <mergeCell ref="G51:J52"/>
    <mergeCell ref="K51:N52"/>
    <mergeCell ref="O32:O33"/>
    <mergeCell ref="A34:B34"/>
    <mergeCell ref="C34:N34"/>
    <mergeCell ref="C40:N41"/>
    <mergeCell ref="O40:O41"/>
    <mergeCell ref="C35:F36"/>
    <mergeCell ref="G35:J36"/>
    <mergeCell ref="K35:N36"/>
    <mergeCell ref="C32:N33"/>
    <mergeCell ref="O35:O36"/>
    <mergeCell ref="A64:B64"/>
    <mergeCell ref="C64:D64"/>
    <mergeCell ref="E64:G64"/>
    <mergeCell ref="C60:D61"/>
    <mergeCell ref="E60:G61"/>
    <mergeCell ref="A62:B62"/>
    <mergeCell ref="C62:D62"/>
    <mergeCell ref="E62:G62"/>
    <mergeCell ref="A63:B63"/>
    <mergeCell ref="C63:D63"/>
    <mergeCell ref="E63:G63"/>
    <mergeCell ref="A30:B30"/>
    <mergeCell ref="A31:B31"/>
    <mergeCell ref="A57:B57"/>
    <mergeCell ref="A58:B58"/>
    <mergeCell ref="A60:B61"/>
    <mergeCell ref="A32:B33"/>
    <mergeCell ref="A37:B37"/>
    <mergeCell ref="A38:B38"/>
    <mergeCell ref="A53:B53"/>
    <mergeCell ref="A27:B28"/>
    <mergeCell ref="A39:B39"/>
    <mergeCell ref="A40:B41"/>
    <mergeCell ref="A46:B46"/>
    <mergeCell ref="A29:B29"/>
    <mergeCell ref="A35:B36"/>
    <mergeCell ref="A42:B42"/>
    <mergeCell ref="A43:B44"/>
    <mergeCell ref="A45:B45"/>
    <mergeCell ref="A54:B54"/>
    <mergeCell ref="A55:B55"/>
    <mergeCell ref="A56:B56"/>
    <mergeCell ref="O24:O25"/>
    <mergeCell ref="C27:F28"/>
    <mergeCell ref="G27:J28"/>
    <mergeCell ref="K27:N28"/>
    <mergeCell ref="O27:O28"/>
    <mergeCell ref="A26:B26"/>
    <mergeCell ref="C26:N26"/>
    <mergeCell ref="A19:B19"/>
    <mergeCell ref="A23:B23"/>
    <mergeCell ref="A24:B25"/>
    <mergeCell ref="C24:N25"/>
    <mergeCell ref="A22:B22"/>
    <mergeCell ref="A20:B21"/>
    <mergeCell ref="C20:F21"/>
    <mergeCell ref="G20:J21"/>
    <mergeCell ref="K20:N21"/>
    <mergeCell ref="O13:O14"/>
    <mergeCell ref="A15:B15"/>
    <mergeCell ref="A16:B16"/>
    <mergeCell ref="A17:B18"/>
    <mergeCell ref="O20:O21"/>
    <mergeCell ref="C17:N18"/>
    <mergeCell ref="O17:O18"/>
    <mergeCell ref="C19:N19"/>
    <mergeCell ref="I8:I9"/>
    <mergeCell ref="K8:K9"/>
    <mergeCell ref="A13:B14"/>
    <mergeCell ref="C13:F14"/>
    <mergeCell ref="G13:J14"/>
    <mergeCell ref="K13:N14"/>
    <mergeCell ref="A10:B11"/>
    <mergeCell ref="C10:N11"/>
    <mergeCell ref="A12:B12"/>
    <mergeCell ref="C12:N12"/>
    <mergeCell ref="D8:D9"/>
    <mergeCell ref="E8:E9"/>
    <mergeCell ref="G8:G9"/>
    <mergeCell ref="H8:H9"/>
    <mergeCell ref="O10:O11"/>
    <mergeCell ref="V7:V9"/>
    <mergeCell ref="L8:L9"/>
    <mergeCell ref="O7:O9"/>
    <mergeCell ref="M8:M9"/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C8:C9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2" manualBreakCount="2">
    <brk id="23" max="14" man="1"/>
    <brk id="4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83"/>
  <sheetViews>
    <sheetView tabSelected="1" view="pageBreakPreview" zoomScale="75" zoomScaleSheetLayoutView="75" zoomScalePageLayoutView="0" workbookViewId="0" topLeftCell="A1">
      <selection activeCell="E5" sqref="E5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5.421875" style="0" customWidth="1"/>
    <col min="4" max="4" width="15.57421875" style="0" customWidth="1"/>
    <col min="5" max="5" width="15.28125" style="0" customWidth="1"/>
    <col min="6" max="6" width="13.140625" style="0" customWidth="1"/>
    <col min="7" max="7" width="12.00390625" style="0" customWidth="1"/>
    <col min="8" max="8" width="13.00390625" style="0" customWidth="1"/>
    <col min="9" max="9" width="12.140625" style="0" customWidth="1"/>
    <col min="10" max="10" width="13.140625" style="0" customWidth="1"/>
    <col min="11" max="11" width="12.7109375" style="0" customWidth="1"/>
    <col min="12" max="12" width="11.8515625" style="0" customWidth="1"/>
    <col min="13" max="13" width="11.28125" style="0" customWidth="1"/>
    <col min="14" max="14" width="13.28125" style="0" customWidth="1"/>
    <col min="15" max="15" width="14.140625" style="0" customWidth="1"/>
    <col min="16" max="24" width="9.140625" style="10" customWidth="1"/>
  </cols>
  <sheetData>
    <row r="1" spans="2:15" ht="16.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7" t="s">
        <v>17</v>
      </c>
    </row>
    <row r="2" spans="1:15" ht="17.25" customHeight="1">
      <c r="A2" s="39" t="s">
        <v>74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7.25" customHeight="1">
      <c r="A3" s="39" t="s">
        <v>14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2:15" ht="16.5">
      <c r="B4" s="19"/>
      <c r="C4" s="19"/>
      <c r="E4" s="19"/>
      <c r="F4" s="19"/>
      <c r="G4" s="19"/>
      <c r="I4" s="19"/>
      <c r="J4" s="18"/>
      <c r="K4" s="18"/>
      <c r="L4" s="18"/>
      <c r="M4" s="18"/>
      <c r="N4" s="18"/>
      <c r="O4" s="18"/>
    </row>
    <row r="5" spans="1:15" ht="16.5">
      <c r="A5" s="20" t="s">
        <v>15</v>
      </c>
      <c r="B5" s="19"/>
      <c r="C5" s="19"/>
      <c r="E5" s="19"/>
      <c r="F5" s="19"/>
      <c r="G5" s="19"/>
      <c r="H5" s="21"/>
      <c r="I5" s="19"/>
      <c r="J5" s="21" t="s">
        <v>12</v>
      </c>
      <c r="K5" s="18"/>
      <c r="L5" s="18"/>
      <c r="M5" s="18"/>
      <c r="N5" s="18"/>
      <c r="O5" s="18"/>
    </row>
    <row r="6" spans="1:15" ht="16.5">
      <c r="A6" s="22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24" ht="17.25" customHeight="1">
      <c r="A7" s="40" t="s">
        <v>20</v>
      </c>
      <c r="B7" s="40"/>
      <c r="C7" s="40" t="s">
        <v>21</v>
      </c>
      <c r="D7" s="40"/>
      <c r="E7" s="40"/>
      <c r="F7" s="40" t="s">
        <v>22</v>
      </c>
      <c r="G7" s="40" t="s">
        <v>23</v>
      </c>
      <c r="H7" s="40"/>
      <c r="I7" s="40"/>
      <c r="J7" s="40" t="s">
        <v>22</v>
      </c>
      <c r="K7" s="41" t="s">
        <v>23</v>
      </c>
      <c r="L7" s="41"/>
      <c r="M7" s="41"/>
      <c r="N7" s="40" t="s">
        <v>22</v>
      </c>
      <c r="O7" s="44" t="s">
        <v>24</v>
      </c>
      <c r="P7" s="6"/>
      <c r="Q7" s="6"/>
      <c r="R7" s="6"/>
      <c r="S7" s="6"/>
      <c r="T7" s="6"/>
      <c r="U7" s="6"/>
      <c r="V7" s="43"/>
      <c r="W7" s="4"/>
      <c r="X7" s="4"/>
    </row>
    <row r="8" spans="1:24" ht="12.75" customHeight="1">
      <c r="A8" s="40"/>
      <c r="B8" s="40"/>
      <c r="C8" s="42">
        <v>1</v>
      </c>
      <c r="D8" s="42">
        <v>2</v>
      </c>
      <c r="E8" s="42">
        <v>3</v>
      </c>
      <c r="F8" s="40"/>
      <c r="G8" s="40">
        <v>1</v>
      </c>
      <c r="H8" s="40">
        <v>2</v>
      </c>
      <c r="I8" s="40">
        <v>3</v>
      </c>
      <c r="J8" s="40"/>
      <c r="K8" s="40">
        <v>1</v>
      </c>
      <c r="L8" s="40">
        <v>2</v>
      </c>
      <c r="M8" s="40">
        <v>3</v>
      </c>
      <c r="N8" s="40"/>
      <c r="O8" s="44"/>
      <c r="P8" s="6"/>
      <c r="Q8" s="6"/>
      <c r="R8" s="6"/>
      <c r="S8" s="6"/>
      <c r="T8" s="6"/>
      <c r="U8" s="6"/>
      <c r="V8" s="43"/>
      <c r="W8" s="4"/>
      <c r="X8" s="4"/>
    </row>
    <row r="9" spans="1:24" ht="9" customHeight="1">
      <c r="A9" s="40"/>
      <c r="B9" s="40"/>
      <c r="C9" s="42"/>
      <c r="D9" s="42"/>
      <c r="E9" s="42"/>
      <c r="F9" s="40"/>
      <c r="G9" s="40"/>
      <c r="H9" s="40"/>
      <c r="I9" s="40"/>
      <c r="J9" s="40"/>
      <c r="K9" s="40"/>
      <c r="L9" s="40"/>
      <c r="M9" s="40"/>
      <c r="N9" s="40"/>
      <c r="O9" s="44"/>
      <c r="P9" s="6"/>
      <c r="Q9" s="6"/>
      <c r="R9" s="6"/>
      <c r="S9" s="6"/>
      <c r="T9" s="6"/>
      <c r="U9" s="6"/>
      <c r="V9" s="43"/>
      <c r="W9" s="4"/>
      <c r="X9" s="4"/>
    </row>
    <row r="10" spans="1:24" ht="49.5" customHeight="1">
      <c r="A10" s="47" t="s">
        <v>33</v>
      </c>
      <c r="B10" s="47"/>
      <c r="C10" s="90" t="s">
        <v>16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50"/>
      <c r="O10" s="40" t="s">
        <v>25</v>
      </c>
      <c r="P10" s="6"/>
      <c r="Q10" s="6"/>
      <c r="R10" s="6"/>
      <c r="S10" s="6"/>
      <c r="T10" s="6"/>
      <c r="U10" s="6"/>
      <c r="V10" s="6"/>
      <c r="X10" s="6"/>
    </row>
    <row r="11" spans="1:24" ht="26.25" customHeight="1">
      <c r="A11" s="47"/>
      <c r="B11" s="47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3"/>
      <c r="O11" s="40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47" t="s">
        <v>26</v>
      </c>
      <c r="B12" s="47"/>
      <c r="C12" s="54">
        <v>2</v>
      </c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13" t="s">
        <v>25</v>
      </c>
      <c r="P12" s="6"/>
      <c r="Q12" s="6"/>
      <c r="R12" s="6"/>
      <c r="S12" s="6"/>
      <c r="T12" s="6"/>
      <c r="U12" s="6"/>
      <c r="V12" s="6"/>
      <c r="W12" s="6"/>
      <c r="X12" s="6"/>
    </row>
    <row r="13" spans="1:24" ht="20.25" customHeight="1">
      <c r="A13" s="45" t="s">
        <v>32</v>
      </c>
      <c r="B13" s="45"/>
      <c r="C13" s="46" t="s">
        <v>47</v>
      </c>
      <c r="D13" s="46" t="s">
        <v>71</v>
      </c>
      <c r="E13" s="46" t="s">
        <v>44</v>
      </c>
      <c r="F13" s="46"/>
      <c r="G13" s="46"/>
      <c r="H13" s="46"/>
      <c r="I13" s="46"/>
      <c r="J13" s="46"/>
      <c r="K13" s="46"/>
      <c r="L13" s="46"/>
      <c r="M13" s="46"/>
      <c r="N13" s="46"/>
      <c r="O13" s="40" t="s">
        <v>25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45"/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0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47" t="s">
        <v>27</v>
      </c>
      <c r="B15" s="47"/>
      <c r="C15" s="34">
        <v>65100</v>
      </c>
      <c r="D15" s="31">
        <v>65100</v>
      </c>
      <c r="E15" s="31">
        <v>65100</v>
      </c>
      <c r="F15" s="36">
        <f>(C15+D15+E15)/3</f>
        <v>65100</v>
      </c>
      <c r="G15" s="31"/>
      <c r="H15" s="31"/>
      <c r="I15" s="31"/>
      <c r="J15" s="32">
        <f>(G15+H15+I15)/3</f>
        <v>0</v>
      </c>
      <c r="K15" s="31"/>
      <c r="L15" s="31"/>
      <c r="M15" s="31"/>
      <c r="N15" s="32">
        <f>(K15+L15+M15)/3</f>
        <v>0</v>
      </c>
      <c r="O15" s="32">
        <v>65100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47" t="s">
        <v>28</v>
      </c>
      <c r="B16" s="47"/>
      <c r="C16" s="31">
        <f>C15*2</f>
        <v>130200</v>
      </c>
      <c r="D16" s="31">
        <f>D15*2</f>
        <v>130200</v>
      </c>
      <c r="E16" s="31">
        <f>E15*2</f>
        <v>130200</v>
      </c>
      <c r="F16" s="36">
        <f>F15*2</f>
        <v>130200</v>
      </c>
      <c r="G16" s="31"/>
      <c r="H16" s="31"/>
      <c r="I16" s="31"/>
      <c r="J16" s="32">
        <f>J15*3</f>
        <v>0</v>
      </c>
      <c r="K16" s="31"/>
      <c r="L16" s="31"/>
      <c r="M16" s="31"/>
      <c r="N16" s="32">
        <f>N15*3</f>
        <v>0</v>
      </c>
      <c r="O16" s="31">
        <f>O15*2</f>
        <v>130200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63.75" customHeight="1">
      <c r="A17" s="47" t="s">
        <v>33</v>
      </c>
      <c r="B17" s="47"/>
      <c r="C17" s="90" t="s">
        <v>0</v>
      </c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50"/>
      <c r="O17" s="42" t="s">
        <v>25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30" customHeight="1" hidden="1">
      <c r="A18" s="47"/>
      <c r="B18" s="47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3"/>
      <c r="O18" s="42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47" t="s">
        <v>26</v>
      </c>
      <c r="B19" s="47"/>
      <c r="C19" s="54">
        <v>2</v>
      </c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14" t="s">
        <v>25</v>
      </c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45" t="s">
        <v>32</v>
      </c>
      <c r="B20" s="45"/>
      <c r="C20" s="46" t="s">
        <v>72</v>
      </c>
      <c r="D20" s="46" t="s">
        <v>46</v>
      </c>
      <c r="E20" s="46" t="s">
        <v>45</v>
      </c>
      <c r="F20" s="78"/>
      <c r="G20" s="78"/>
      <c r="H20" s="78"/>
      <c r="I20" s="78"/>
      <c r="J20" s="78"/>
      <c r="K20" s="78"/>
      <c r="L20" s="78"/>
      <c r="M20" s="78"/>
      <c r="N20" s="78"/>
      <c r="O20" s="42" t="s">
        <v>25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45"/>
      <c r="B21" s="45"/>
      <c r="C21" s="46"/>
      <c r="D21" s="46"/>
      <c r="E21" s="46"/>
      <c r="F21" s="79"/>
      <c r="G21" s="79"/>
      <c r="H21" s="79"/>
      <c r="I21" s="79"/>
      <c r="J21" s="79"/>
      <c r="K21" s="79"/>
      <c r="L21" s="79"/>
      <c r="M21" s="79"/>
      <c r="N21" s="79"/>
      <c r="O21" s="42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47" t="s">
        <v>27</v>
      </c>
      <c r="B22" s="47"/>
      <c r="C22" s="34">
        <v>1000</v>
      </c>
      <c r="D22" s="31">
        <v>1000</v>
      </c>
      <c r="E22" s="31">
        <v>1000</v>
      </c>
      <c r="F22" s="36">
        <f>(C22+D22+E22)/3</f>
        <v>1000</v>
      </c>
      <c r="G22" s="31"/>
      <c r="H22" s="31"/>
      <c r="I22" s="31"/>
      <c r="J22" s="32">
        <f>(G22+H22+I22)/3</f>
        <v>0</v>
      </c>
      <c r="K22" s="34"/>
      <c r="L22" s="31"/>
      <c r="M22" s="31"/>
      <c r="N22" s="32">
        <f>(K22+L22+M22)/3</f>
        <v>0</v>
      </c>
      <c r="O22" s="32">
        <v>1000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47" t="s">
        <v>28</v>
      </c>
      <c r="B23" s="47"/>
      <c r="C23" s="31">
        <f>C22*2</f>
        <v>2000</v>
      </c>
      <c r="D23" s="31">
        <f>D22*2</f>
        <v>2000</v>
      </c>
      <c r="E23" s="31">
        <f>E22*2</f>
        <v>2000</v>
      </c>
      <c r="F23" s="31">
        <f>F22*2</f>
        <v>2000</v>
      </c>
      <c r="G23" s="31"/>
      <c r="H23" s="31"/>
      <c r="I23" s="31"/>
      <c r="J23" s="31">
        <f>J22*3</f>
        <v>0</v>
      </c>
      <c r="K23" s="31"/>
      <c r="L23" s="31"/>
      <c r="M23" s="31"/>
      <c r="N23" s="31">
        <f>N22*3</f>
        <v>0</v>
      </c>
      <c r="O23" s="31">
        <f>O22*2</f>
        <v>2000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32.25" customHeight="1">
      <c r="A24" s="47" t="s">
        <v>33</v>
      </c>
      <c r="B24" s="47"/>
      <c r="C24" s="90" t="s">
        <v>1</v>
      </c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42" t="s">
        <v>25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18.75" customHeight="1">
      <c r="A25" s="47"/>
      <c r="B25" s="47"/>
      <c r="C25" s="93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5"/>
      <c r="O25" s="42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47" t="s">
        <v>26</v>
      </c>
      <c r="B26" s="47"/>
      <c r="C26" s="54">
        <v>2</v>
      </c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13" t="s">
        <v>25</v>
      </c>
      <c r="P26" s="4"/>
      <c r="Q26" s="4"/>
      <c r="R26" s="4"/>
      <c r="S26" s="4"/>
      <c r="T26" s="4"/>
      <c r="U26" s="4"/>
      <c r="V26" s="5"/>
      <c r="W26" s="9"/>
      <c r="X26" s="7"/>
    </row>
    <row r="27" spans="1:24" ht="15" customHeight="1">
      <c r="A27" s="45" t="s">
        <v>32</v>
      </c>
      <c r="B27" s="45"/>
      <c r="C27" s="46" t="s">
        <v>61</v>
      </c>
      <c r="D27" s="46" t="s">
        <v>59</v>
      </c>
      <c r="E27" s="46" t="s">
        <v>60</v>
      </c>
      <c r="F27" s="78"/>
      <c r="G27" s="46"/>
      <c r="H27" s="46"/>
      <c r="I27" s="78"/>
      <c r="J27" s="78"/>
      <c r="K27" s="78"/>
      <c r="L27" s="78"/>
      <c r="M27" s="78"/>
      <c r="N27" s="78"/>
      <c r="O27" s="42" t="s">
        <v>25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18" customHeight="1">
      <c r="A28" s="45"/>
      <c r="B28" s="45"/>
      <c r="C28" s="46"/>
      <c r="D28" s="46"/>
      <c r="E28" s="46"/>
      <c r="F28" s="79"/>
      <c r="G28" s="46"/>
      <c r="H28" s="46"/>
      <c r="I28" s="79"/>
      <c r="J28" s="79"/>
      <c r="K28" s="79"/>
      <c r="L28" s="79"/>
      <c r="M28" s="79"/>
      <c r="N28" s="79"/>
      <c r="O28" s="42"/>
      <c r="P28" s="4"/>
      <c r="Q28" s="4"/>
      <c r="R28" s="4"/>
      <c r="S28" s="4"/>
      <c r="T28" s="4"/>
      <c r="U28" s="4"/>
      <c r="V28" s="5"/>
      <c r="W28" s="9"/>
      <c r="X28" s="7"/>
    </row>
    <row r="29" spans="1:24" ht="21.75" customHeight="1">
      <c r="A29" s="47" t="s">
        <v>27</v>
      </c>
      <c r="B29" s="47"/>
      <c r="C29" s="31">
        <v>2138</v>
      </c>
      <c r="D29" s="31">
        <v>2138</v>
      </c>
      <c r="E29" s="31">
        <v>2138</v>
      </c>
      <c r="F29" s="36">
        <f>(C29+D29+E29)/3</f>
        <v>2138</v>
      </c>
      <c r="G29" s="31"/>
      <c r="H29" s="31"/>
      <c r="I29" s="31"/>
      <c r="J29" s="32">
        <f>(G29+H29+I29)/3</f>
        <v>0</v>
      </c>
      <c r="K29" s="31"/>
      <c r="L29" s="31"/>
      <c r="M29" s="31"/>
      <c r="N29" s="32">
        <f>(K29+L29+M29)/3</f>
        <v>0</v>
      </c>
      <c r="O29" s="32">
        <v>2138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47" t="s">
        <v>28</v>
      </c>
      <c r="B30" s="47"/>
      <c r="C30" s="31">
        <f>C29*2</f>
        <v>4276</v>
      </c>
      <c r="D30" s="31">
        <f>D29*2</f>
        <v>4276</v>
      </c>
      <c r="E30" s="31">
        <f>E29*2</f>
        <v>4276</v>
      </c>
      <c r="F30" s="31">
        <f>F29*2</f>
        <v>4276</v>
      </c>
      <c r="G30" s="31"/>
      <c r="H30" s="31"/>
      <c r="I30" s="31"/>
      <c r="J30" s="31">
        <f>J29*3</f>
        <v>0</v>
      </c>
      <c r="K30" s="31"/>
      <c r="L30" s="31"/>
      <c r="M30" s="31"/>
      <c r="N30" s="31">
        <f>N29*3</f>
        <v>0</v>
      </c>
      <c r="O30" s="31">
        <f>O29*2</f>
        <v>4276</v>
      </c>
      <c r="P30" s="4"/>
      <c r="Q30" s="4"/>
      <c r="R30" s="4"/>
      <c r="S30" s="4"/>
      <c r="T30" s="4"/>
      <c r="U30" s="4"/>
      <c r="V30" s="5"/>
      <c r="W30" s="9"/>
      <c r="X30" s="7"/>
    </row>
    <row r="31" spans="1:24" ht="21.75" customHeight="1">
      <c r="A31" s="44" t="s">
        <v>29</v>
      </c>
      <c r="B31" s="44"/>
      <c r="C31" s="31"/>
      <c r="D31" s="31"/>
      <c r="E31" s="31"/>
      <c r="F31" s="32"/>
      <c r="G31" s="31"/>
      <c r="H31" s="31"/>
      <c r="I31" s="31"/>
      <c r="J31" s="32"/>
      <c r="K31" s="31"/>
      <c r="L31" s="31"/>
      <c r="M31" s="31"/>
      <c r="N31" s="32"/>
      <c r="O31" s="32"/>
      <c r="P31" s="4"/>
      <c r="Q31" s="4"/>
      <c r="R31" s="4"/>
      <c r="S31" s="4"/>
      <c r="T31" s="4"/>
      <c r="U31" s="4"/>
      <c r="V31" s="5"/>
      <c r="W31" s="9"/>
      <c r="X31" s="7"/>
    </row>
    <row r="32" spans="1:22" ht="21.75" customHeight="1">
      <c r="A32" s="47" t="s">
        <v>33</v>
      </c>
      <c r="B32" s="47"/>
      <c r="C32" s="75" t="s">
        <v>2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42" t="s">
        <v>25</v>
      </c>
      <c r="P32" s="4"/>
      <c r="Q32" s="4"/>
      <c r="R32" s="4"/>
      <c r="S32" s="5"/>
      <c r="T32" s="5"/>
      <c r="U32" s="6"/>
      <c r="V32" s="6"/>
    </row>
    <row r="33" spans="1:22" ht="283.5" customHeight="1">
      <c r="A33" s="47"/>
      <c r="B33" s="47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42"/>
      <c r="P33" s="4"/>
      <c r="Q33" s="4"/>
      <c r="R33" s="4"/>
      <c r="S33" s="5"/>
      <c r="T33" s="5"/>
      <c r="U33" s="6"/>
      <c r="V33" s="6"/>
    </row>
    <row r="34" spans="1:22" ht="21.75" customHeight="1">
      <c r="A34" s="47" t="s">
        <v>26</v>
      </c>
      <c r="B34" s="47"/>
      <c r="C34" s="54">
        <v>2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13" t="s">
        <v>25</v>
      </c>
      <c r="P34" s="4"/>
      <c r="Q34" s="4"/>
      <c r="R34" s="4"/>
      <c r="S34" s="5"/>
      <c r="T34" s="5"/>
      <c r="U34" s="6"/>
      <c r="V34" s="6"/>
    </row>
    <row r="35" spans="1:22" ht="15" customHeight="1">
      <c r="A35" s="45" t="s">
        <v>32</v>
      </c>
      <c r="B35" s="45"/>
      <c r="C35" s="89" t="s">
        <v>48</v>
      </c>
      <c r="D35" s="89" t="s">
        <v>49</v>
      </c>
      <c r="E35" s="89" t="s">
        <v>73</v>
      </c>
      <c r="F35" s="89"/>
      <c r="G35" s="46"/>
      <c r="H35" s="46"/>
      <c r="I35" s="46"/>
      <c r="J35" s="46"/>
      <c r="K35" s="46"/>
      <c r="L35" s="46"/>
      <c r="M35" s="46"/>
      <c r="N35" s="46"/>
      <c r="O35" s="42" t="s">
        <v>25</v>
      </c>
      <c r="P35" s="4"/>
      <c r="Q35" s="4"/>
      <c r="R35" s="4"/>
      <c r="S35" s="5"/>
      <c r="T35" s="5"/>
      <c r="U35" s="6"/>
      <c r="V35" s="6"/>
    </row>
    <row r="36" spans="1:22" ht="15" customHeight="1">
      <c r="A36" s="45"/>
      <c r="B36" s="45"/>
      <c r="C36" s="89"/>
      <c r="D36" s="89"/>
      <c r="E36" s="89"/>
      <c r="F36" s="89"/>
      <c r="G36" s="46"/>
      <c r="H36" s="46"/>
      <c r="I36" s="46"/>
      <c r="J36" s="46"/>
      <c r="K36" s="46"/>
      <c r="L36" s="46"/>
      <c r="M36" s="46"/>
      <c r="N36" s="46"/>
      <c r="O36" s="42"/>
      <c r="P36" s="4"/>
      <c r="Q36" s="4"/>
      <c r="R36" s="4"/>
      <c r="S36" s="5"/>
      <c r="T36" s="5"/>
      <c r="U36" s="6"/>
      <c r="V36" s="6"/>
    </row>
    <row r="37" spans="1:22" ht="21.75" customHeight="1">
      <c r="A37" s="47" t="s">
        <v>27</v>
      </c>
      <c r="B37" s="47"/>
      <c r="C37" s="31">
        <v>25842</v>
      </c>
      <c r="D37" s="31">
        <v>25842</v>
      </c>
      <c r="E37" s="31">
        <v>25842</v>
      </c>
      <c r="F37" s="32">
        <f>(C37+D37+E37)/3</f>
        <v>25842</v>
      </c>
      <c r="G37" s="31"/>
      <c r="H37" s="31"/>
      <c r="I37" s="31"/>
      <c r="J37" s="32">
        <f>(G37+H37+I37)/3</f>
        <v>0</v>
      </c>
      <c r="K37" s="31"/>
      <c r="L37" s="31"/>
      <c r="M37" s="31"/>
      <c r="N37" s="32">
        <f>(K37+L37+M37)/3</f>
        <v>0</v>
      </c>
      <c r="O37" s="32">
        <v>25842</v>
      </c>
      <c r="P37" s="4"/>
      <c r="Q37" s="4"/>
      <c r="R37" s="4"/>
      <c r="S37" s="5"/>
      <c r="T37" s="5"/>
      <c r="U37" s="6"/>
      <c r="V37" s="6"/>
    </row>
    <row r="38" spans="1:22" ht="21.75" customHeight="1">
      <c r="A38" s="47" t="s">
        <v>28</v>
      </c>
      <c r="B38" s="47"/>
      <c r="C38" s="31">
        <f>C37*2</f>
        <v>51684</v>
      </c>
      <c r="D38" s="31">
        <f>D37*2</f>
        <v>51684</v>
      </c>
      <c r="E38" s="31">
        <f>E37*2</f>
        <v>51684</v>
      </c>
      <c r="F38" s="31">
        <f>F37*2</f>
        <v>51684</v>
      </c>
      <c r="G38" s="31"/>
      <c r="H38" s="31"/>
      <c r="I38" s="31"/>
      <c r="J38" s="31">
        <f>J37*3</f>
        <v>0</v>
      </c>
      <c r="K38" s="31"/>
      <c r="L38" s="31"/>
      <c r="M38" s="31"/>
      <c r="N38" s="31">
        <f>N37*3</f>
        <v>0</v>
      </c>
      <c r="O38" s="31">
        <f>O37*2</f>
        <v>51684</v>
      </c>
      <c r="P38" s="4"/>
      <c r="Q38" s="4"/>
      <c r="R38" s="4"/>
      <c r="S38" s="5"/>
      <c r="T38" s="5"/>
      <c r="U38" s="6"/>
      <c r="V38" s="6"/>
    </row>
    <row r="39" spans="1:22" ht="21.75" customHeight="1">
      <c r="A39" s="44" t="s">
        <v>29</v>
      </c>
      <c r="B39" s="44"/>
      <c r="C39" s="14"/>
      <c r="D39" s="14"/>
      <c r="E39" s="14"/>
      <c r="F39" s="16"/>
      <c r="G39" s="14"/>
      <c r="H39" s="14"/>
      <c r="I39" s="14"/>
      <c r="J39" s="16"/>
      <c r="K39" s="14"/>
      <c r="L39" s="14"/>
      <c r="M39" s="14"/>
      <c r="N39" s="16"/>
      <c r="O39" s="16"/>
      <c r="P39" s="4"/>
      <c r="Q39" s="4"/>
      <c r="R39" s="4"/>
      <c r="S39" s="5"/>
      <c r="T39" s="5"/>
      <c r="U39" s="6"/>
      <c r="V39" s="6"/>
    </row>
    <row r="40" spans="1:22" ht="18.75" customHeight="1">
      <c r="A40" s="47" t="s">
        <v>33</v>
      </c>
      <c r="B40" s="47"/>
      <c r="C40" s="69" t="s">
        <v>39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1"/>
      <c r="O40" s="42" t="s">
        <v>25</v>
      </c>
      <c r="P40" s="4"/>
      <c r="Q40" s="4"/>
      <c r="R40" s="4"/>
      <c r="S40" s="5"/>
      <c r="T40" s="5"/>
      <c r="U40" s="6"/>
      <c r="V40" s="6"/>
    </row>
    <row r="41" spans="1:22" ht="12.75" customHeight="1">
      <c r="A41" s="47"/>
      <c r="B41" s="47"/>
      <c r="C41" s="72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42"/>
      <c r="P41" s="4"/>
      <c r="Q41" s="4"/>
      <c r="R41" s="4"/>
      <c r="S41" s="5"/>
      <c r="T41" s="5"/>
      <c r="U41" s="6"/>
      <c r="V41" s="6"/>
    </row>
    <row r="42" spans="1:22" ht="21.75" customHeight="1">
      <c r="A42" s="47" t="s">
        <v>26</v>
      </c>
      <c r="B42" s="47"/>
      <c r="C42" s="54">
        <v>2</v>
      </c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13" t="s">
        <v>25</v>
      </c>
      <c r="P42" s="4"/>
      <c r="Q42" s="4"/>
      <c r="R42" s="4"/>
      <c r="S42" s="5"/>
      <c r="T42" s="5"/>
      <c r="U42" s="6"/>
      <c r="V42" s="6"/>
    </row>
    <row r="43" spans="1:22" ht="17.25" customHeight="1">
      <c r="A43" s="45" t="s">
        <v>32</v>
      </c>
      <c r="B43" s="45"/>
      <c r="C43" s="46" t="s">
        <v>52</v>
      </c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2" t="s">
        <v>25</v>
      </c>
      <c r="P43" s="4"/>
      <c r="Q43" s="4"/>
      <c r="R43" s="4"/>
      <c r="S43" s="5"/>
      <c r="T43" s="5"/>
      <c r="U43" s="6"/>
      <c r="V43" s="6"/>
    </row>
    <row r="44" spans="1:22" ht="18.75" customHeight="1">
      <c r="A44" s="45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2"/>
      <c r="P44" s="4"/>
      <c r="Q44" s="4"/>
      <c r="R44" s="4"/>
      <c r="S44" s="5"/>
      <c r="T44" s="5"/>
      <c r="U44" s="6"/>
      <c r="V44" s="6"/>
    </row>
    <row r="45" spans="1:22" ht="21.75" customHeight="1">
      <c r="A45" s="47" t="s">
        <v>27</v>
      </c>
      <c r="B45" s="47"/>
      <c r="C45" s="31">
        <v>1536</v>
      </c>
      <c r="D45" s="31">
        <v>1043</v>
      </c>
      <c r="E45" s="31">
        <v>2231</v>
      </c>
      <c r="F45" s="32">
        <f>(C45+D45+E45)/3</f>
        <v>1603.3333333333333</v>
      </c>
      <c r="G45" s="31"/>
      <c r="H45" s="31"/>
      <c r="I45" s="31"/>
      <c r="J45" s="32">
        <f>(G45+H45+I45)/3</f>
        <v>0</v>
      </c>
      <c r="K45" s="31"/>
      <c r="L45" s="31"/>
      <c r="M45" s="31"/>
      <c r="N45" s="32">
        <f>(K45+L45+M45)/3</f>
        <v>0</v>
      </c>
      <c r="O45" s="32">
        <v>1603</v>
      </c>
      <c r="P45" s="4"/>
      <c r="Q45" s="4"/>
      <c r="R45" s="4"/>
      <c r="S45" s="5"/>
      <c r="T45" s="5"/>
      <c r="U45" s="6"/>
      <c r="V45" s="6"/>
    </row>
    <row r="46" spans="1:22" ht="21.75" customHeight="1">
      <c r="A46" s="47" t="s">
        <v>28</v>
      </c>
      <c r="B46" s="47"/>
      <c r="C46" s="31">
        <f>C45*2</f>
        <v>3072</v>
      </c>
      <c r="D46" s="31">
        <f>D45*2</f>
        <v>2086</v>
      </c>
      <c r="E46" s="31">
        <f>E45*2</f>
        <v>4462</v>
      </c>
      <c r="F46" s="31">
        <f>F45*2</f>
        <v>3206.6666666666665</v>
      </c>
      <c r="G46" s="31">
        <f aca="true" t="shared" si="0" ref="G46:N46">G45*18</f>
        <v>0</v>
      </c>
      <c r="H46" s="31">
        <f t="shared" si="0"/>
        <v>0</v>
      </c>
      <c r="I46" s="31">
        <f t="shared" si="0"/>
        <v>0</v>
      </c>
      <c r="J46" s="31">
        <f t="shared" si="0"/>
        <v>0</v>
      </c>
      <c r="K46" s="31">
        <f t="shared" si="0"/>
        <v>0</v>
      </c>
      <c r="L46" s="31">
        <f t="shared" si="0"/>
        <v>0</v>
      </c>
      <c r="M46" s="31">
        <f t="shared" si="0"/>
        <v>0</v>
      </c>
      <c r="N46" s="31">
        <f t="shared" si="0"/>
        <v>0</v>
      </c>
      <c r="O46" s="31">
        <f>O45*2</f>
        <v>3206</v>
      </c>
      <c r="P46" s="4"/>
      <c r="Q46" s="4"/>
      <c r="R46" s="4"/>
      <c r="S46" s="5"/>
      <c r="T46" s="5"/>
      <c r="U46" s="6"/>
      <c r="V46" s="6"/>
    </row>
    <row r="47" spans="1:22" ht="21" customHeight="1">
      <c r="A47" s="44" t="s">
        <v>29</v>
      </c>
      <c r="B47" s="44"/>
      <c r="C47" s="14"/>
      <c r="D47" s="14"/>
      <c r="E47" s="14"/>
      <c r="F47" s="16"/>
      <c r="G47" s="14"/>
      <c r="H47" s="14"/>
      <c r="I47" s="14"/>
      <c r="J47" s="16"/>
      <c r="K47" s="14"/>
      <c r="L47" s="14"/>
      <c r="M47" s="14"/>
      <c r="N47" s="16"/>
      <c r="O47" s="16"/>
      <c r="P47" s="4"/>
      <c r="Q47" s="4"/>
      <c r="R47" s="4"/>
      <c r="S47" s="5"/>
      <c r="T47" s="5"/>
      <c r="U47" s="6"/>
      <c r="V47" s="6"/>
    </row>
    <row r="48" spans="1:22" ht="43.5" customHeight="1">
      <c r="A48" s="47" t="s">
        <v>33</v>
      </c>
      <c r="B48" s="47"/>
      <c r="C48" s="83" t="s">
        <v>3</v>
      </c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42" t="s">
        <v>25</v>
      </c>
      <c r="P48" s="4"/>
      <c r="Q48" s="4"/>
      <c r="R48" s="4"/>
      <c r="S48" s="5"/>
      <c r="T48" s="5"/>
      <c r="U48" s="6"/>
      <c r="V48" s="6"/>
    </row>
    <row r="49" spans="1:22" ht="12.75" customHeight="1">
      <c r="A49" s="47"/>
      <c r="B49" s="47"/>
      <c r="C49" s="86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8"/>
      <c r="O49" s="42"/>
      <c r="P49" s="4"/>
      <c r="Q49" s="4"/>
      <c r="R49" s="4"/>
      <c r="S49" s="5"/>
      <c r="T49" s="5"/>
      <c r="U49" s="6"/>
      <c r="V49" s="6"/>
    </row>
    <row r="50" spans="1:22" ht="21.75" customHeight="1">
      <c r="A50" s="47" t="s">
        <v>26</v>
      </c>
      <c r="B50" s="47"/>
      <c r="C50" s="54">
        <v>2</v>
      </c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13" t="s">
        <v>25</v>
      </c>
      <c r="P50" s="4"/>
      <c r="Q50" s="4"/>
      <c r="R50" s="4"/>
      <c r="S50" s="5"/>
      <c r="T50" s="5"/>
      <c r="U50" s="6"/>
      <c r="V50" s="6"/>
    </row>
    <row r="51" spans="1:22" ht="19.5" customHeight="1">
      <c r="A51" s="45" t="s">
        <v>32</v>
      </c>
      <c r="B51" s="45"/>
      <c r="C51" s="46" t="s">
        <v>53</v>
      </c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2" t="s">
        <v>25</v>
      </c>
      <c r="P51" s="4"/>
      <c r="Q51" s="4"/>
      <c r="R51" s="4"/>
      <c r="S51" s="5"/>
      <c r="T51" s="5"/>
      <c r="U51" s="6"/>
      <c r="V51" s="6"/>
    </row>
    <row r="52" spans="1:22" ht="17.25" customHeight="1">
      <c r="A52" s="45"/>
      <c r="B52" s="45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2"/>
      <c r="P52" s="4"/>
      <c r="Q52" s="4"/>
      <c r="R52" s="4"/>
      <c r="S52" s="5"/>
      <c r="T52" s="5"/>
      <c r="U52" s="6"/>
      <c r="V52" s="6"/>
    </row>
    <row r="53" spans="1:22" ht="21.75" customHeight="1">
      <c r="A53" s="47" t="s">
        <v>27</v>
      </c>
      <c r="B53" s="47"/>
      <c r="C53" s="31">
        <v>2920</v>
      </c>
      <c r="D53" s="31">
        <v>2920</v>
      </c>
      <c r="E53" s="31">
        <v>2920</v>
      </c>
      <c r="F53" s="32">
        <v>2920</v>
      </c>
      <c r="G53" s="31"/>
      <c r="H53" s="31"/>
      <c r="I53" s="31"/>
      <c r="J53" s="32">
        <f>(G53+H53+I53)/3</f>
        <v>0</v>
      </c>
      <c r="K53" s="31"/>
      <c r="L53" s="31"/>
      <c r="M53" s="31"/>
      <c r="N53" s="32">
        <f>(K53+L53+M53)/3</f>
        <v>0</v>
      </c>
      <c r="O53" s="32">
        <v>2920</v>
      </c>
      <c r="P53" s="4"/>
      <c r="Q53" s="4"/>
      <c r="R53" s="4"/>
      <c r="S53" s="5"/>
      <c r="T53" s="5"/>
      <c r="U53" s="6"/>
      <c r="V53" s="6"/>
    </row>
    <row r="54" spans="1:22" ht="21.75" customHeight="1">
      <c r="A54" s="47" t="s">
        <v>28</v>
      </c>
      <c r="B54" s="47"/>
      <c r="C54" s="31">
        <f>C53*2</f>
        <v>5840</v>
      </c>
      <c r="D54" s="31">
        <f>D53*2</f>
        <v>5840</v>
      </c>
      <c r="E54" s="31">
        <f>E53*2</f>
        <v>5840</v>
      </c>
      <c r="F54" s="31">
        <f>F53*2</f>
        <v>5840</v>
      </c>
      <c r="G54" s="31">
        <f aca="true" t="shared" si="1" ref="G54:N54">G53*18</f>
        <v>0</v>
      </c>
      <c r="H54" s="31">
        <f t="shared" si="1"/>
        <v>0</v>
      </c>
      <c r="I54" s="31">
        <f t="shared" si="1"/>
        <v>0</v>
      </c>
      <c r="J54" s="31">
        <f t="shared" si="1"/>
        <v>0</v>
      </c>
      <c r="K54" s="31">
        <f t="shared" si="1"/>
        <v>0</v>
      </c>
      <c r="L54" s="31">
        <f t="shared" si="1"/>
        <v>0</v>
      </c>
      <c r="M54" s="31">
        <f t="shared" si="1"/>
        <v>0</v>
      </c>
      <c r="N54" s="31">
        <f t="shared" si="1"/>
        <v>0</v>
      </c>
      <c r="O54" s="31">
        <f>O53*2</f>
        <v>5840</v>
      </c>
      <c r="P54" s="4"/>
      <c r="Q54" s="4"/>
      <c r="R54" s="4"/>
      <c r="S54" s="5"/>
      <c r="T54" s="5"/>
      <c r="U54" s="6"/>
      <c r="V54" s="6"/>
    </row>
    <row r="55" spans="1:22" ht="21.75" customHeight="1">
      <c r="A55" s="44" t="s">
        <v>29</v>
      </c>
      <c r="B55" s="44"/>
      <c r="C55" s="14"/>
      <c r="D55" s="14"/>
      <c r="E55" s="14"/>
      <c r="F55" s="16"/>
      <c r="G55" s="14"/>
      <c r="H55" s="14"/>
      <c r="I55" s="14"/>
      <c r="J55" s="16"/>
      <c r="K55" s="14"/>
      <c r="L55" s="14"/>
      <c r="M55" s="14"/>
      <c r="N55" s="16"/>
      <c r="O55" s="16"/>
      <c r="P55" s="4"/>
      <c r="Q55" s="4"/>
      <c r="R55" s="4"/>
      <c r="S55" s="5"/>
      <c r="T55" s="5"/>
      <c r="U55" s="6"/>
      <c r="V55" s="6"/>
    </row>
    <row r="56" spans="1:22" ht="33.75" customHeight="1">
      <c r="A56" s="62" t="s">
        <v>34</v>
      </c>
      <c r="B56" s="62"/>
      <c r="C56" s="35">
        <f>C54+C38+C30+C23+C16</f>
        <v>194000</v>
      </c>
      <c r="D56" s="35">
        <f aca="true" t="shared" si="2" ref="D56:N56">D54+D38+D30+D23+D16</f>
        <v>194000</v>
      </c>
      <c r="E56" s="35">
        <f t="shared" si="2"/>
        <v>194000</v>
      </c>
      <c r="F56" s="35">
        <f t="shared" si="2"/>
        <v>194000</v>
      </c>
      <c r="G56" s="35">
        <f t="shared" si="2"/>
        <v>0</v>
      </c>
      <c r="H56" s="35">
        <f>H54+H38+H30+H23+H16</f>
        <v>0</v>
      </c>
      <c r="I56" s="35">
        <f t="shared" si="2"/>
        <v>0</v>
      </c>
      <c r="J56" s="35">
        <f t="shared" si="2"/>
        <v>0</v>
      </c>
      <c r="K56" s="35">
        <f t="shared" si="2"/>
        <v>0</v>
      </c>
      <c r="L56" s="35">
        <f t="shared" si="2"/>
        <v>0</v>
      </c>
      <c r="M56" s="35">
        <f t="shared" si="2"/>
        <v>0</v>
      </c>
      <c r="N56" s="35">
        <f t="shared" si="2"/>
        <v>0</v>
      </c>
      <c r="O56" s="33">
        <v>194000</v>
      </c>
      <c r="P56" s="4"/>
      <c r="Q56" s="4"/>
      <c r="R56" s="4"/>
      <c r="S56" s="5"/>
      <c r="T56" s="5"/>
      <c r="U56" s="6"/>
      <c r="V56" s="6"/>
    </row>
    <row r="57" spans="1:22" ht="21.75" customHeight="1">
      <c r="A57" s="47" t="s">
        <v>30</v>
      </c>
      <c r="B57" s="47"/>
      <c r="C57" s="24">
        <v>40644</v>
      </c>
      <c r="D57" s="24">
        <v>40644</v>
      </c>
      <c r="E57" s="24">
        <v>40644</v>
      </c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6"/>
      <c r="Q57" s="6"/>
      <c r="R57" s="6"/>
      <c r="S57" s="6"/>
      <c r="T57" s="6"/>
      <c r="U57" s="6"/>
      <c r="V57" s="6"/>
    </row>
    <row r="58" spans="1:22" ht="26.25" customHeight="1">
      <c r="A58" s="47" t="s">
        <v>31</v>
      </c>
      <c r="B58" s="47"/>
      <c r="C58" s="24" t="s">
        <v>62</v>
      </c>
      <c r="D58" s="24" t="s">
        <v>62</v>
      </c>
      <c r="E58" s="24" t="s">
        <v>62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5"/>
      <c r="Q58" s="5"/>
      <c r="R58" s="5"/>
      <c r="S58" s="5"/>
      <c r="T58" s="5"/>
      <c r="U58" s="6"/>
      <c r="V58" s="6"/>
    </row>
    <row r="59" spans="1:24" ht="31.5" customHeight="1">
      <c r="A59" s="26"/>
      <c r="B59" s="26"/>
      <c r="C59" s="27"/>
      <c r="D59" s="27"/>
      <c r="E59" s="27"/>
      <c r="F59" s="15"/>
      <c r="G59" s="15"/>
      <c r="H59" s="15"/>
      <c r="I59" s="15"/>
      <c r="J59" s="15"/>
      <c r="K59" s="15"/>
      <c r="L59" s="15"/>
      <c r="M59" s="15"/>
      <c r="N59" s="15"/>
      <c r="O59" s="37"/>
      <c r="P59" s="6"/>
      <c r="Q59" s="6"/>
      <c r="R59" s="6"/>
      <c r="S59" s="6"/>
      <c r="T59" s="6"/>
      <c r="U59" s="6"/>
      <c r="V59" s="6"/>
      <c r="W59" s="6"/>
      <c r="X59" s="7"/>
    </row>
    <row r="60" spans="1:24" ht="33" customHeight="1">
      <c r="A60" s="42" t="s">
        <v>38</v>
      </c>
      <c r="B60" s="42"/>
      <c r="C60" s="42" t="s">
        <v>37</v>
      </c>
      <c r="D60" s="42"/>
      <c r="E60" s="42" t="s">
        <v>35</v>
      </c>
      <c r="F60" s="42"/>
      <c r="G60" s="42"/>
      <c r="H60" s="28"/>
      <c r="I60" s="28"/>
      <c r="J60" s="15"/>
      <c r="K60" s="15"/>
      <c r="L60" s="15"/>
      <c r="M60" s="15"/>
      <c r="N60" s="15"/>
      <c r="O60" s="15"/>
      <c r="P60" s="6"/>
      <c r="Q60" s="6"/>
      <c r="R60" s="6"/>
      <c r="S60" s="6"/>
      <c r="T60" s="6"/>
      <c r="U60" s="6"/>
      <c r="V60" s="6"/>
      <c r="W60" s="6"/>
      <c r="X60" s="7"/>
    </row>
    <row r="61" spans="1:24" ht="30" customHeight="1">
      <c r="A61" s="42"/>
      <c r="B61" s="42"/>
      <c r="C61" s="42"/>
      <c r="D61" s="42"/>
      <c r="E61" s="42"/>
      <c r="F61" s="42"/>
      <c r="G61" s="42"/>
      <c r="H61" s="28"/>
      <c r="I61" s="28"/>
      <c r="J61" s="15"/>
      <c r="K61" s="15"/>
      <c r="L61" s="15"/>
      <c r="M61" s="15"/>
      <c r="N61" s="15"/>
      <c r="O61" s="15"/>
      <c r="P61" s="7"/>
      <c r="Q61" s="7"/>
      <c r="R61" s="7"/>
      <c r="S61" s="7"/>
      <c r="T61" s="7"/>
      <c r="U61" s="5"/>
      <c r="V61" s="5"/>
      <c r="W61" s="9"/>
      <c r="X61" s="7"/>
    </row>
    <row r="62" spans="1:24" ht="58.5" customHeight="1">
      <c r="A62" s="67">
        <v>1</v>
      </c>
      <c r="B62" s="65"/>
      <c r="C62" s="66" t="s">
        <v>5</v>
      </c>
      <c r="D62" s="66"/>
      <c r="E62" s="80" t="s">
        <v>4</v>
      </c>
      <c r="F62" s="81"/>
      <c r="G62" s="82"/>
      <c r="H62" s="30"/>
      <c r="I62" s="30"/>
      <c r="J62" s="15"/>
      <c r="K62" s="15"/>
      <c r="L62" s="15"/>
      <c r="M62" s="15"/>
      <c r="N62" s="15"/>
      <c r="O62" s="15"/>
      <c r="P62" s="7"/>
      <c r="Q62" s="7"/>
      <c r="R62" s="7"/>
      <c r="S62" s="7"/>
      <c r="T62" s="7"/>
      <c r="U62" s="5"/>
      <c r="V62" s="5"/>
      <c r="W62" s="9"/>
      <c r="X62" s="7"/>
    </row>
    <row r="63" spans="1:24" ht="50.25" customHeight="1">
      <c r="A63" s="66">
        <v>2</v>
      </c>
      <c r="B63" s="66"/>
      <c r="C63" s="63" t="s">
        <v>7</v>
      </c>
      <c r="D63" s="68"/>
      <c r="E63" s="63" t="s">
        <v>6</v>
      </c>
      <c r="F63" s="64"/>
      <c r="G63" s="65"/>
      <c r="H63" s="30"/>
      <c r="I63" s="30"/>
      <c r="J63" s="15"/>
      <c r="K63" s="15"/>
      <c r="L63" s="15"/>
      <c r="M63" s="15"/>
      <c r="N63" s="15"/>
      <c r="O63" s="15"/>
      <c r="P63" s="7"/>
      <c r="Q63" s="7"/>
      <c r="R63" s="7"/>
      <c r="S63" s="7"/>
      <c r="T63" s="7"/>
      <c r="U63" s="5"/>
      <c r="V63" s="5"/>
      <c r="W63" s="9"/>
      <c r="X63" s="7"/>
    </row>
    <row r="64" spans="1:24" ht="44.25" customHeight="1">
      <c r="A64" s="66">
        <v>3</v>
      </c>
      <c r="B64" s="66"/>
      <c r="C64" s="66" t="s">
        <v>8</v>
      </c>
      <c r="D64" s="66"/>
      <c r="E64" s="80" t="s">
        <v>9</v>
      </c>
      <c r="F64" s="81"/>
      <c r="G64" s="82"/>
      <c r="H64" s="30"/>
      <c r="I64" s="30"/>
      <c r="J64" s="15"/>
      <c r="K64" s="15"/>
      <c r="L64" s="15"/>
      <c r="M64" s="15"/>
      <c r="N64" s="15"/>
      <c r="O64" s="15"/>
      <c r="P64" s="7"/>
      <c r="Q64" s="7"/>
      <c r="R64" s="7"/>
      <c r="S64" s="7"/>
      <c r="T64" s="7"/>
      <c r="U64" s="6"/>
      <c r="V64" s="6"/>
      <c r="W64" s="6"/>
      <c r="X64" s="7"/>
    </row>
    <row r="65" spans="3:24" ht="15.75">
      <c r="C65" s="12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7"/>
      <c r="Q65" s="7"/>
      <c r="R65" s="7"/>
      <c r="S65" s="7"/>
      <c r="T65" s="7"/>
      <c r="U65" s="6"/>
      <c r="V65" s="6"/>
      <c r="W65" s="6"/>
      <c r="X65" s="7"/>
    </row>
    <row r="66" spans="1:24" ht="15.75">
      <c r="A66" s="2" t="s">
        <v>65</v>
      </c>
      <c r="B66" s="1"/>
      <c r="C66" s="1"/>
      <c r="D66" s="38">
        <v>194000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  <c r="Q66" s="7"/>
      <c r="R66" s="7"/>
      <c r="S66" s="7"/>
      <c r="T66" s="7"/>
      <c r="U66" s="6"/>
      <c r="V66" s="6"/>
      <c r="W66" s="6"/>
      <c r="X66" s="7"/>
    </row>
    <row r="67" spans="2:24" ht="15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1"/>
      <c r="Q67" s="11"/>
      <c r="R67" s="11"/>
      <c r="S67" s="11"/>
      <c r="T67" s="11"/>
      <c r="U67" s="6"/>
      <c r="V67" s="6"/>
      <c r="W67" s="6"/>
      <c r="X67" s="7"/>
    </row>
    <row r="68" spans="1:24" ht="15.75">
      <c r="A68" s="3" t="s">
        <v>63</v>
      </c>
      <c r="B68" s="1"/>
      <c r="C68" s="1" t="s">
        <v>10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1"/>
      <c r="Q68" s="11"/>
      <c r="R68" s="11"/>
      <c r="S68" s="11"/>
      <c r="T68" s="11"/>
      <c r="U68" s="6"/>
      <c r="V68" s="6"/>
      <c r="W68" s="6"/>
      <c r="X68" s="7"/>
    </row>
    <row r="69" spans="1:24" ht="15.75">
      <c r="A69" s="23" t="s">
        <v>11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1"/>
      <c r="Q69" s="11"/>
      <c r="R69" s="11"/>
      <c r="S69" s="11"/>
      <c r="T69" s="11"/>
      <c r="U69" s="6"/>
      <c r="V69" s="6"/>
      <c r="W69" s="6"/>
      <c r="X69" s="7"/>
    </row>
    <row r="70" spans="2:24" ht="15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2"/>
      <c r="Q70" s="12"/>
      <c r="R70" s="12"/>
      <c r="S70" s="12"/>
      <c r="T70" s="12"/>
      <c r="U70" s="7"/>
      <c r="V70" s="7"/>
      <c r="W70" s="7"/>
      <c r="X70" s="7"/>
    </row>
    <row r="71" spans="1:24" ht="15.75">
      <c r="A71" s="3" t="s">
        <v>13</v>
      </c>
      <c r="B71" s="1"/>
      <c r="G71" s="1"/>
      <c r="H71" s="1"/>
      <c r="I71" s="1"/>
      <c r="J71" s="1"/>
      <c r="K71" s="1"/>
      <c r="L71" s="1"/>
      <c r="M71" s="1"/>
      <c r="N71" s="1"/>
      <c r="O71" s="1"/>
      <c r="P71" s="12"/>
      <c r="Q71" s="12"/>
      <c r="R71" s="12"/>
      <c r="S71" s="12"/>
      <c r="T71" s="12"/>
      <c r="U71" s="7"/>
      <c r="V71" s="7"/>
      <c r="W71" s="7"/>
      <c r="X71" s="7"/>
    </row>
    <row r="72" spans="7:24" ht="15.75">
      <c r="G72" s="1"/>
      <c r="H72" s="1"/>
      <c r="I72" s="1"/>
      <c r="J72" s="1"/>
      <c r="K72" s="1"/>
      <c r="L72" s="1"/>
      <c r="M72" s="1"/>
      <c r="N72" s="1"/>
      <c r="O72" s="1"/>
      <c r="P72" s="12"/>
      <c r="Q72" s="12"/>
      <c r="R72" s="12"/>
      <c r="S72" s="12"/>
      <c r="T72" s="12"/>
      <c r="U72" s="7"/>
      <c r="V72" s="7"/>
      <c r="W72" s="7"/>
      <c r="X72" s="7"/>
    </row>
    <row r="73" spans="7:24" ht="15.75">
      <c r="G73" s="1"/>
      <c r="H73" s="1"/>
      <c r="I73" s="1"/>
      <c r="J73" s="1"/>
      <c r="K73" s="1"/>
      <c r="L73" s="1"/>
      <c r="M73" s="1"/>
      <c r="N73" s="1"/>
      <c r="O73" s="1"/>
      <c r="P73" s="12"/>
      <c r="Q73" s="12"/>
      <c r="R73" s="12"/>
      <c r="S73" s="12"/>
      <c r="T73" s="12"/>
      <c r="U73" s="7"/>
      <c r="V73" s="7"/>
      <c r="W73" s="7"/>
      <c r="X73" s="7"/>
    </row>
    <row r="74" spans="3:24" ht="14.2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2"/>
      <c r="Q74" s="12"/>
      <c r="R74" s="12"/>
      <c r="S74" s="12"/>
      <c r="T74" s="12"/>
      <c r="U74" s="11"/>
      <c r="V74" s="11"/>
      <c r="W74" s="11"/>
      <c r="X74" s="11"/>
    </row>
    <row r="75" spans="1:20" ht="15.75">
      <c r="A75" s="2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2"/>
      <c r="Q75" s="12"/>
      <c r="R75" s="12"/>
      <c r="S75" s="12"/>
      <c r="T75" s="12"/>
    </row>
    <row r="76" spans="2:24" s="1" customFormat="1" ht="14.2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 s="12"/>
      <c r="Q76" s="12"/>
      <c r="R76" s="12"/>
      <c r="S76" s="12"/>
      <c r="T76" s="12"/>
      <c r="U76" s="12"/>
      <c r="V76" s="12"/>
      <c r="W76" s="12"/>
      <c r="X76" s="12"/>
    </row>
    <row r="77" spans="2:24" s="1" customFormat="1" ht="14.2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 s="10"/>
      <c r="Q77" s="10"/>
      <c r="R77" s="10"/>
      <c r="S77" s="10"/>
      <c r="T77" s="10"/>
      <c r="U77" s="12"/>
      <c r="V77" s="12"/>
      <c r="W77" s="12"/>
      <c r="X77" s="12"/>
    </row>
    <row r="78" spans="1:24" s="1" customFormat="1" ht="15.75">
      <c r="A78" s="2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 s="10"/>
      <c r="Q78" s="10"/>
      <c r="R78" s="10"/>
      <c r="S78" s="10"/>
      <c r="T78" s="10"/>
      <c r="U78" s="12"/>
      <c r="V78" s="12"/>
      <c r="W78" s="12"/>
      <c r="X78" s="12"/>
    </row>
    <row r="79" spans="2:24" s="1" customFormat="1" ht="14.2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 s="10"/>
      <c r="Q79" s="10"/>
      <c r="R79" s="10"/>
      <c r="S79" s="10"/>
      <c r="T79" s="10"/>
      <c r="U79" s="12"/>
      <c r="V79" s="12"/>
      <c r="W79" s="12"/>
      <c r="X79" s="12"/>
    </row>
    <row r="80" spans="2:24" s="1" customFormat="1" ht="14.2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 s="10"/>
      <c r="Q80" s="10"/>
      <c r="R80" s="10"/>
      <c r="S80" s="10"/>
      <c r="T80" s="10"/>
      <c r="U80" s="12"/>
      <c r="V80" s="12"/>
      <c r="W80" s="12"/>
      <c r="X80" s="12"/>
    </row>
    <row r="81" spans="2:24" s="1" customFormat="1" ht="14.2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 s="10"/>
      <c r="Q81" s="10"/>
      <c r="R81" s="10"/>
      <c r="S81" s="10"/>
      <c r="T81" s="10"/>
      <c r="U81" s="12"/>
      <c r="V81" s="12"/>
      <c r="W81" s="12"/>
      <c r="X81" s="12"/>
    </row>
    <row r="82" spans="2:24" s="1" customFormat="1" ht="14.2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 s="10"/>
      <c r="Q82" s="10"/>
      <c r="R82" s="10"/>
      <c r="S82" s="10"/>
      <c r="T82" s="10"/>
      <c r="U82" s="12"/>
      <c r="V82" s="12"/>
      <c r="W82" s="12"/>
      <c r="X82" s="12"/>
    </row>
    <row r="83" ht="14.25">
      <c r="A83" s="1"/>
    </row>
  </sheetData>
  <sheetProtection/>
  <mergeCells count="141">
    <mergeCell ref="E35:E36"/>
    <mergeCell ref="F35:F36"/>
    <mergeCell ref="G27:G28"/>
    <mergeCell ref="H27:H28"/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O7:O9"/>
    <mergeCell ref="V7:V9"/>
    <mergeCell ref="C8:C9"/>
    <mergeCell ref="D8:D9"/>
    <mergeCell ref="E8:E9"/>
    <mergeCell ref="G8:G9"/>
    <mergeCell ref="H8:H9"/>
    <mergeCell ref="I8:I9"/>
    <mergeCell ref="K8:K9"/>
    <mergeCell ref="M8:M9"/>
    <mergeCell ref="L8:L9"/>
    <mergeCell ref="O17:O18"/>
    <mergeCell ref="A19:B19"/>
    <mergeCell ref="C19:N19"/>
    <mergeCell ref="A10:B11"/>
    <mergeCell ref="C10:N11"/>
    <mergeCell ref="O10:O11"/>
    <mergeCell ref="A12:B12"/>
    <mergeCell ref="C12:N12"/>
    <mergeCell ref="A13:B14"/>
    <mergeCell ref="O13:O14"/>
    <mergeCell ref="A26:B26"/>
    <mergeCell ref="C26:N26"/>
    <mergeCell ref="A20:B21"/>
    <mergeCell ref="H20:H21"/>
    <mergeCell ref="I20:I21"/>
    <mergeCell ref="J20:J21"/>
    <mergeCell ref="G20:G21"/>
    <mergeCell ref="A15:B15"/>
    <mergeCell ref="A16:B16"/>
    <mergeCell ref="A17:B18"/>
    <mergeCell ref="C17:N18"/>
    <mergeCell ref="O20:O21"/>
    <mergeCell ref="A22:B22"/>
    <mergeCell ref="A23:B23"/>
    <mergeCell ref="A24:B25"/>
    <mergeCell ref="C24:N25"/>
    <mergeCell ref="O24:O25"/>
    <mergeCell ref="C20:C21"/>
    <mergeCell ref="D20:D21"/>
    <mergeCell ref="E20:E21"/>
    <mergeCell ref="F20:F21"/>
    <mergeCell ref="A37:B37"/>
    <mergeCell ref="A30:B30"/>
    <mergeCell ref="A31:B31"/>
    <mergeCell ref="A32:B33"/>
    <mergeCell ref="A27:B28"/>
    <mergeCell ref="O27:O28"/>
    <mergeCell ref="A29:B29"/>
    <mergeCell ref="F27:F28"/>
    <mergeCell ref="M27:M28"/>
    <mergeCell ref="N27:N28"/>
    <mergeCell ref="C27:C28"/>
    <mergeCell ref="D27:D28"/>
    <mergeCell ref="E27:E28"/>
    <mergeCell ref="I27:I28"/>
    <mergeCell ref="O32:O33"/>
    <mergeCell ref="A34:B34"/>
    <mergeCell ref="C34:N34"/>
    <mergeCell ref="A35:B36"/>
    <mergeCell ref="G35:J36"/>
    <mergeCell ref="K35:N36"/>
    <mergeCell ref="O35:O36"/>
    <mergeCell ref="C32:N33"/>
    <mergeCell ref="D35:D36"/>
    <mergeCell ref="C35:C36"/>
    <mergeCell ref="C40:N41"/>
    <mergeCell ref="O40:O41"/>
    <mergeCell ref="A42:B42"/>
    <mergeCell ref="C42:N42"/>
    <mergeCell ref="A45:B45"/>
    <mergeCell ref="A38:B38"/>
    <mergeCell ref="A39:B39"/>
    <mergeCell ref="A40:B41"/>
    <mergeCell ref="A43:B44"/>
    <mergeCell ref="A46:B46"/>
    <mergeCell ref="A47:B47"/>
    <mergeCell ref="A48:B49"/>
    <mergeCell ref="C48:N49"/>
    <mergeCell ref="C43:F44"/>
    <mergeCell ref="G43:J44"/>
    <mergeCell ref="K43:N44"/>
    <mergeCell ref="O51:O52"/>
    <mergeCell ref="O48:O49"/>
    <mergeCell ref="O43:O44"/>
    <mergeCell ref="A58:B58"/>
    <mergeCell ref="A60:B61"/>
    <mergeCell ref="C60:D61"/>
    <mergeCell ref="A50:B50"/>
    <mergeCell ref="C50:N50"/>
    <mergeCell ref="A51:B52"/>
    <mergeCell ref="C51:F52"/>
    <mergeCell ref="G51:J52"/>
    <mergeCell ref="K51:N52"/>
    <mergeCell ref="A53:B53"/>
    <mergeCell ref="A54:B54"/>
    <mergeCell ref="A55:B55"/>
    <mergeCell ref="A56:B56"/>
    <mergeCell ref="A57:B57"/>
    <mergeCell ref="A64:B64"/>
    <mergeCell ref="C64:D64"/>
    <mergeCell ref="E64:G64"/>
    <mergeCell ref="A63:B63"/>
    <mergeCell ref="C63:D63"/>
    <mergeCell ref="E63:G63"/>
    <mergeCell ref="E60:G61"/>
    <mergeCell ref="A62:B62"/>
    <mergeCell ref="C62:D62"/>
    <mergeCell ref="E62:G62"/>
    <mergeCell ref="C13:C14"/>
    <mergeCell ref="D13:D14"/>
    <mergeCell ref="E13:E14"/>
    <mergeCell ref="F13:F14"/>
    <mergeCell ref="J27:J28"/>
    <mergeCell ref="K27:K28"/>
    <mergeCell ref="L27:L28"/>
    <mergeCell ref="N20:N21"/>
    <mergeCell ref="K20:K21"/>
    <mergeCell ref="L20:L21"/>
    <mergeCell ref="M20:M21"/>
    <mergeCell ref="G13:G14"/>
    <mergeCell ref="H13:H14"/>
    <mergeCell ref="I13:I14"/>
    <mergeCell ref="J13:J14"/>
    <mergeCell ref="L13:L14"/>
    <mergeCell ref="N13:N14"/>
    <mergeCell ref="M13:M14"/>
    <mergeCell ref="K13:K14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65" r:id="rId1"/>
  <rowBreaks count="2" manualBreakCount="2">
    <brk id="23" max="14" man="1"/>
    <brk id="4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2011-05-25T04:00:54Z</cp:lastPrinted>
  <dcterms:created xsi:type="dcterms:W3CDTF">2006-09-28T05:33:49Z</dcterms:created>
  <dcterms:modified xsi:type="dcterms:W3CDTF">2011-05-25T04:02:22Z</dcterms:modified>
  <cp:category/>
  <cp:version/>
  <cp:contentType/>
  <cp:contentStatus/>
</cp:coreProperties>
</file>